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2.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codeName="ThisWorkbook"/>
  <mc:AlternateContent xmlns:mc="http://schemas.openxmlformats.org/markup-compatibility/2006">
    <mc:Choice Requires="x15">
      <x15ac:absPath xmlns:x15ac="http://schemas.microsoft.com/office/spreadsheetml/2010/11/ac" url="https://wcconline-my.sharepoint.com/personal/jessica_collings_wolverhampton_gov_uk/Documents/Documents/"/>
    </mc:Choice>
  </mc:AlternateContent>
  <xr:revisionPtr revIDLastSave="0" documentId="8_{4A618EE7-2D6A-467E-BB27-B1999D101F5E}" xr6:coauthVersionLast="47" xr6:coauthVersionMax="47" xr10:uidLastSave="{00000000-0000-0000-0000-000000000000}"/>
  <bookViews>
    <workbookView xWindow="28680" yWindow="-120" windowWidth="29040" windowHeight="15840" xr2:uid="{00000000-000D-0000-FFFF-FFFF00000000}"/>
  </bookViews>
  <sheets>
    <sheet name="Costs" sheetId="16" r:id="rId1"/>
    <sheet name="Year X" sheetId="17" r:id="rId2"/>
    <sheet name="Year XX" sheetId="18" r:id="rId3"/>
    <sheet name="Time conversion table" sheetId="19" r:id="rId4"/>
    <sheet name="Dos and Don'ts" sheetId="20" r:id="rId5"/>
    <sheet name="WAGOLL Primary" sheetId="21" r:id="rId6"/>
    <sheet name="WAGOLL Secondary" sheetId="22" r:id="rId7"/>
    <sheet name="Nursery" sheetId="2" state="hidden" r:id="rId8"/>
    <sheet name="Reception" sheetId="1" state="hidden" r:id="rId9"/>
    <sheet name="Year 1" sheetId="3" state="hidden" r:id="rId10"/>
    <sheet name="Year 2" sheetId="4" state="hidden" r:id="rId11"/>
    <sheet name="Year 3" sheetId="5" state="hidden" r:id="rId12"/>
    <sheet name="Year 4" sheetId="6" state="hidden" r:id="rId13"/>
    <sheet name="Year 5" sheetId="7" state="hidden" r:id="rId14"/>
    <sheet name="Year 6" sheetId="8" state="hidden" r:id="rId15"/>
    <sheet name="Year 7" sheetId="9" state="hidden" r:id="rId16"/>
    <sheet name="Year 8" sheetId="10" state="hidden" r:id="rId17"/>
    <sheet name="Year 9" sheetId="11" state="hidden" r:id="rId18"/>
    <sheet name="Year 10" sheetId="12" state="hidden" r:id="rId19"/>
    <sheet name="Year 11" sheetId="13" state="hidden" r:id="rId20"/>
    <sheet name="Year 12" sheetId="14" state="hidden" r:id="rId21"/>
    <sheet name="Year 13" sheetId="15" state="hidden" r:id="rId22"/>
  </sheets>
  <externalReferences>
    <externalReference r:id="rId23"/>
    <externalReference r:id="rId24"/>
    <externalReference r:id="rId25"/>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18" l="1"/>
  <c r="K18" i="18"/>
  <c r="K67" i="21"/>
  <c r="K54" i="21"/>
  <c r="K53" i="21"/>
  <c r="K52" i="21"/>
  <c r="K51" i="21"/>
  <c r="K50" i="21"/>
  <c r="K49" i="21"/>
  <c r="K48" i="21"/>
  <c r="F42" i="21"/>
  <c r="K42" i="21" s="1"/>
  <c r="F41" i="21"/>
  <c r="K41" i="21" s="1"/>
  <c r="F40" i="21"/>
  <c r="K40" i="21" s="1"/>
  <c r="F39" i="21"/>
  <c r="K39" i="21" s="1"/>
  <c r="F38" i="21"/>
  <c r="K38" i="21" s="1"/>
  <c r="F37" i="21"/>
  <c r="K37" i="21" s="1"/>
  <c r="F36" i="21"/>
  <c r="K36" i="21" s="1"/>
  <c r="F35" i="21"/>
  <c r="K35" i="21" s="1"/>
  <c r="F34" i="21"/>
  <c r="K34" i="21" s="1"/>
  <c r="F33" i="21"/>
  <c r="K33" i="21" s="1"/>
  <c r="F32" i="21"/>
  <c r="K32" i="21" s="1"/>
  <c r="F31" i="21"/>
  <c r="K31" i="21" s="1"/>
  <c r="F30" i="21"/>
  <c r="K30" i="21" s="1"/>
  <c r="F29" i="21"/>
  <c r="K29" i="21" s="1"/>
  <c r="F28" i="21"/>
  <c r="K28" i="21" s="1"/>
  <c r="F27" i="21"/>
  <c r="K27" i="21" s="1"/>
  <c r="F26" i="21"/>
  <c r="K26" i="21" s="1"/>
  <c r="F25" i="21"/>
  <c r="K25" i="21" s="1"/>
  <c r="K24" i="21"/>
  <c r="F23" i="21"/>
  <c r="K23" i="21" s="1"/>
  <c r="F22" i="21"/>
  <c r="K22" i="21" s="1"/>
  <c r="F21" i="21"/>
  <c r="K21" i="21" s="1"/>
  <c r="F20" i="21"/>
  <c r="K20" i="21" s="1"/>
  <c r="F19" i="21"/>
  <c r="K19" i="21" s="1"/>
  <c r="F18" i="21"/>
  <c r="K18" i="21" s="1"/>
  <c r="F17" i="21"/>
  <c r="K17" i="21" s="1"/>
  <c r="F16" i="21"/>
  <c r="K16" i="21" s="1"/>
  <c r="F15" i="21"/>
  <c r="K15" i="21" s="1"/>
  <c r="F14" i="21"/>
  <c r="K14" i="21" s="1"/>
  <c r="K13" i="21"/>
  <c r="F12" i="21"/>
  <c r="K12" i="21" s="1"/>
  <c r="F11" i="21"/>
  <c r="K11" i="21" s="1"/>
  <c r="F10" i="21"/>
  <c r="K10" i="21" s="1"/>
  <c r="F9" i="21"/>
  <c r="K9" i="21" s="1"/>
  <c r="F8" i="21"/>
  <c r="K8" i="21" s="1"/>
  <c r="K56" i="21" l="1"/>
  <c r="K69" i="21" s="1"/>
  <c r="K32" i="22" l="1"/>
  <c r="K31" i="22"/>
  <c r="F24" i="22"/>
  <c r="K24" i="22" s="1"/>
  <c r="F23" i="22"/>
  <c r="K23" i="22" s="1"/>
  <c r="F22" i="22"/>
  <c r="K22" i="22" s="1"/>
  <c r="F21" i="22"/>
  <c r="K21" i="22" s="1"/>
  <c r="F20" i="22"/>
  <c r="K20" i="22" s="1"/>
  <c r="F19" i="22"/>
  <c r="K19" i="22" s="1"/>
  <c r="F18" i="22"/>
  <c r="K18" i="22" s="1"/>
  <c r="F17" i="22"/>
  <c r="K17" i="22" s="1"/>
  <c r="F16" i="22"/>
  <c r="K16" i="22" s="1"/>
  <c r="F15" i="22"/>
  <c r="K15" i="22" s="1"/>
  <c r="F14" i="22"/>
  <c r="K14" i="22" s="1"/>
  <c r="F13" i="22"/>
  <c r="K13" i="22" s="1"/>
  <c r="K50" i="22"/>
  <c r="K37" i="22"/>
  <c r="K36" i="22"/>
  <c r="K35" i="22"/>
  <c r="K34" i="22"/>
  <c r="K33" i="22"/>
  <c r="K30" i="22"/>
  <c r="F12" i="22"/>
  <c r="K12" i="22" s="1"/>
  <c r="F11" i="22"/>
  <c r="K11" i="22" s="1"/>
  <c r="F10" i="22"/>
  <c r="K10" i="22" s="1"/>
  <c r="F9" i="22"/>
  <c r="K9" i="22" s="1"/>
  <c r="F8" i="22"/>
  <c r="K8" i="22" s="1"/>
  <c r="K39" i="22" l="1"/>
  <c r="K52" i="22" s="1"/>
  <c r="K44" i="18" l="1"/>
  <c r="K31" i="18"/>
  <c r="K30" i="18"/>
  <c r="K29" i="18"/>
  <c r="K28" i="18"/>
  <c r="K27" i="18"/>
  <c r="K26" i="18"/>
  <c r="K25" i="18"/>
  <c r="K24" i="18"/>
  <c r="F17" i="18"/>
  <c r="K17" i="18" s="1"/>
  <c r="F16" i="18"/>
  <c r="K16" i="18" s="1"/>
  <c r="F15" i="18"/>
  <c r="K15" i="18" s="1"/>
  <c r="F14" i="18"/>
  <c r="K14" i="18" s="1"/>
  <c r="F13" i="18"/>
  <c r="K13" i="18" s="1"/>
  <c r="F12" i="18"/>
  <c r="K12" i="18" s="1"/>
  <c r="F11" i="18"/>
  <c r="K11" i="18" s="1"/>
  <c r="F10" i="18"/>
  <c r="K10" i="18" s="1"/>
  <c r="F9" i="18"/>
  <c r="K9" i="18" s="1"/>
  <c r="F8" i="18"/>
  <c r="K8" i="18" s="1"/>
  <c r="F16" i="17"/>
  <c r="K16" i="17" s="1"/>
  <c r="F17" i="17"/>
  <c r="K17" i="17" s="1"/>
  <c r="F18" i="17"/>
  <c r="K18" i="17" s="1"/>
  <c r="F19" i="17"/>
  <c r="K19" i="17" s="1"/>
  <c r="F20" i="17"/>
  <c r="K20" i="17" s="1"/>
  <c r="F21" i="17"/>
  <c r="K21" i="17" s="1"/>
  <c r="F11" i="17"/>
  <c r="K11" i="17" s="1"/>
  <c r="F12" i="17"/>
  <c r="K12" i="17" s="1"/>
  <c r="F13" i="17"/>
  <c r="K13" i="17" s="1"/>
  <c r="F14" i="17"/>
  <c r="K14" i="17" s="1"/>
  <c r="F15" i="17"/>
  <c r="K15" i="17" s="1"/>
  <c r="F10" i="17"/>
  <c r="K10" i="17" s="1"/>
  <c r="F9" i="17"/>
  <c r="K9" i="17" s="1"/>
  <c r="K34" i="17"/>
  <c r="K33" i="17"/>
  <c r="K47" i="17"/>
  <c r="K32" i="17"/>
  <c r="K31" i="17"/>
  <c r="K28" i="17"/>
  <c r="K30" i="17"/>
  <c r="F8" i="17"/>
  <c r="K8" i="17" s="1"/>
  <c r="K27" i="17"/>
  <c r="K29" i="17"/>
  <c r="J30" i="1"/>
  <c r="J12" i="1"/>
  <c r="J30" i="2"/>
  <c r="J12" i="2"/>
  <c r="J12" i="3"/>
  <c r="J30" i="15"/>
  <c r="J30" i="14"/>
  <c r="J30" i="13"/>
  <c r="J30" i="12"/>
  <c r="J30" i="11"/>
  <c r="J30" i="10"/>
  <c r="J30" i="9"/>
  <c r="J30" i="8"/>
  <c r="J30" i="7"/>
  <c r="J30" i="6"/>
  <c r="J30" i="5"/>
  <c r="J30" i="4"/>
  <c r="J30" i="3"/>
  <c r="K33" i="18" l="1"/>
  <c r="K46" i="18" s="1"/>
  <c r="K36" i="17"/>
  <c r="J21" i="2"/>
  <c r="J32" i="2" s="1"/>
  <c r="J21" i="5"/>
  <c r="J32" i="5" s="1"/>
  <c r="J21" i="7"/>
  <c r="J32" i="7" s="1"/>
  <c r="J21" i="9"/>
  <c r="J32" i="9" s="1"/>
  <c r="J21" i="11"/>
  <c r="J32" i="11" s="1"/>
  <c r="J21" i="13"/>
  <c r="J32" i="13" s="1"/>
  <c r="J21" i="15"/>
  <c r="J32" i="15" s="1"/>
  <c r="J21" i="1"/>
  <c r="J32" i="1" s="1"/>
  <c r="J21" i="4"/>
  <c r="J32" i="4" s="1"/>
  <c r="J21" i="6"/>
  <c r="J32" i="6" s="1"/>
  <c r="J21" i="8"/>
  <c r="J32" i="8" s="1"/>
  <c r="J21" i="10"/>
  <c r="J32" i="10" s="1"/>
  <c r="J21" i="12"/>
  <c r="J32" i="12" s="1"/>
  <c r="J21" i="14"/>
  <c r="J32" i="14" s="1"/>
  <c r="J21" i="3"/>
  <c r="J32" i="3" s="1"/>
  <c r="K49" i="17" l="1"/>
</calcChain>
</file>

<file path=xl/sharedStrings.xml><?xml version="1.0" encoding="utf-8"?>
<sst xmlns="http://schemas.openxmlformats.org/spreadsheetml/2006/main" count="803" uniqueCount="174">
  <si>
    <t>Cost Type</t>
  </si>
  <si>
    <t>Cost - Academic Year 2021/22</t>
  </si>
  <si>
    <t>Term</t>
  </si>
  <si>
    <t>Teacher</t>
  </si>
  <si>
    <t>Autumn</t>
  </si>
  <si>
    <t>Teaching Assistant</t>
  </si>
  <si>
    <t>Spring</t>
  </si>
  <si>
    <t>Lunchtime Supervisor</t>
  </si>
  <si>
    <t>Summer</t>
  </si>
  <si>
    <t>Please note, staff costs will be reviewed and amended in acordance with any nationally agreed pay inflation.</t>
  </si>
  <si>
    <t>Individual Costed Provision Map</t>
  </si>
  <si>
    <t>Pupil Name:</t>
  </si>
  <si>
    <r>
      <t xml:space="preserve">Nature of support/Intervention
</t>
    </r>
    <r>
      <rPr>
        <sz val="11"/>
        <color rgb="FFFF0000"/>
        <rFont val="Calibri"/>
        <family val="2"/>
        <scheme val="minor"/>
      </rPr>
      <t>(Free text)</t>
    </r>
  </si>
  <si>
    <r>
      <t xml:space="preserve">Term
</t>
    </r>
    <r>
      <rPr>
        <sz val="11"/>
        <color rgb="FFFF0000"/>
        <rFont val="Calibri"/>
        <family val="2"/>
        <scheme val="minor"/>
      </rPr>
      <t>(Select from dropdown)</t>
    </r>
  </si>
  <si>
    <r>
      <t xml:space="preserve">Adult
</t>
    </r>
    <r>
      <rPr>
        <sz val="11"/>
        <color rgb="FFFF0000"/>
        <rFont val="Calibri"/>
        <family val="2"/>
        <scheme val="minor"/>
      </rPr>
      <t>(Enter a number)</t>
    </r>
  </si>
  <si>
    <r>
      <t xml:space="preserve">Child
</t>
    </r>
    <r>
      <rPr>
        <sz val="11"/>
        <color rgb="FFFF0000"/>
        <rFont val="Calibri"/>
        <family val="2"/>
        <scheme val="minor"/>
      </rPr>
      <t>(Enter a number)</t>
    </r>
  </si>
  <si>
    <r>
      <t xml:space="preserve">Type of Staff
</t>
    </r>
    <r>
      <rPr>
        <sz val="11"/>
        <color rgb="FFFF0000"/>
        <rFont val="Calibri"/>
        <family val="2"/>
        <scheme val="minor"/>
      </rPr>
      <t>(Select from dropdown)</t>
    </r>
  </si>
  <si>
    <t>Autopopulates once dropdown selected in column E</t>
  </si>
  <si>
    <r>
      <t xml:space="preserve">Length of session (hrs)
</t>
    </r>
    <r>
      <rPr>
        <sz val="11"/>
        <color rgb="FFFF0000"/>
        <rFont val="Calibri"/>
        <family val="2"/>
        <scheme val="minor"/>
      </rPr>
      <t>(Enter a decimal number)</t>
    </r>
  </si>
  <si>
    <r>
      <t xml:space="preserve">Sessions per week
</t>
    </r>
    <r>
      <rPr>
        <sz val="11"/>
        <color rgb="FFFF0000"/>
        <rFont val="Calibri"/>
        <family val="2"/>
        <scheme val="minor"/>
      </rPr>
      <t>(Enter a number)</t>
    </r>
  </si>
  <si>
    <r>
      <t xml:space="preserve">Number of weeks running
</t>
    </r>
    <r>
      <rPr>
        <sz val="11"/>
        <color rgb="FFFF0000"/>
        <rFont val="Calibri"/>
        <family val="2"/>
        <scheme val="minor"/>
      </rPr>
      <t>(Enter a number)</t>
    </r>
  </si>
  <si>
    <t>Column1</t>
  </si>
  <si>
    <t>Cost per pupil</t>
  </si>
  <si>
    <t>Comments</t>
  </si>
  <si>
    <t>Other support staff &amp; costs (i.e. not in dropdown options above)</t>
  </si>
  <si>
    <r>
      <t xml:space="preserve">Nature of support/Intervention
</t>
    </r>
    <r>
      <rPr>
        <b/>
        <sz val="11"/>
        <color rgb="FFFF0000"/>
        <rFont val="Calibri"/>
        <family val="2"/>
        <scheme val="minor"/>
      </rPr>
      <t>(Free text)</t>
    </r>
  </si>
  <si>
    <r>
      <t xml:space="preserve">Term
</t>
    </r>
    <r>
      <rPr>
        <b/>
        <sz val="11"/>
        <color rgb="FFFF0000"/>
        <rFont val="Calibri"/>
        <family val="2"/>
        <scheme val="minor"/>
      </rPr>
      <t>(Select from dropdown)</t>
    </r>
  </si>
  <si>
    <r>
      <t xml:space="preserve">Adult
</t>
    </r>
    <r>
      <rPr>
        <b/>
        <sz val="11"/>
        <color rgb="FFFF0000"/>
        <rFont val="Calibri"/>
        <family val="2"/>
        <scheme val="minor"/>
      </rPr>
      <t>(Enter a number)</t>
    </r>
  </si>
  <si>
    <r>
      <t xml:space="preserve">Child
</t>
    </r>
    <r>
      <rPr>
        <b/>
        <sz val="11"/>
        <color rgb="FFFF0000"/>
        <rFont val="Calibri"/>
        <family val="2"/>
        <scheme val="minor"/>
      </rPr>
      <t>(Enter a number)</t>
    </r>
  </si>
  <si>
    <r>
      <t xml:space="preserve">Type of Staff
</t>
    </r>
    <r>
      <rPr>
        <b/>
        <sz val="11"/>
        <color rgb="FFFF0000"/>
        <rFont val="Calibri"/>
        <family val="2"/>
        <scheme val="minor"/>
      </rPr>
      <t>(Free text)</t>
    </r>
  </si>
  <si>
    <r>
      <rPr>
        <b/>
        <sz val="11"/>
        <rFont val="Calibri"/>
        <family val="2"/>
        <scheme val="minor"/>
      </rPr>
      <t>Hourly cost</t>
    </r>
    <r>
      <rPr>
        <b/>
        <sz val="11"/>
        <color rgb="FFFF0000"/>
        <rFont val="Calibri"/>
        <family val="2"/>
        <scheme val="minor"/>
      </rPr>
      <t xml:space="preserve">
(Enter decimal number)</t>
    </r>
  </si>
  <si>
    <r>
      <rPr>
        <b/>
        <sz val="11"/>
        <rFont val="Calibri"/>
        <family val="2"/>
        <scheme val="minor"/>
      </rPr>
      <t>Length of session (hrs)</t>
    </r>
    <r>
      <rPr>
        <b/>
        <sz val="11"/>
        <color rgb="FFFF0000"/>
        <rFont val="Calibri"/>
        <family val="2"/>
        <scheme val="minor"/>
      </rPr>
      <t xml:space="preserve">
(Enter Decimal number)</t>
    </r>
  </si>
  <si>
    <r>
      <rPr>
        <b/>
        <sz val="11"/>
        <rFont val="Calibri"/>
        <family val="2"/>
        <scheme val="minor"/>
      </rPr>
      <t>Sessions per week</t>
    </r>
    <r>
      <rPr>
        <b/>
        <sz val="11"/>
        <color rgb="FFFF0000"/>
        <rFont val="Calibri"/>
        <family val="2"/>
        <scheme val="minor"/>
      </rPr>
      <t xml:space="preserve">
(Enter Number)</t>
    </r>
  </si>
  <si>
    <r>
      <rPr>
        <b/>
        <sz val="11"/>
        <rFont val="Calibri"/>
        <family val="2"/>
        <scheme val="minor"/>
      </rPr>
      <t>Number of weeks running</t>
    </r>
    <r>
      <rPr>
        <b/>
        <sz val="11"/>
        <color rgb="FFFF0000"/>
        <rFont val="Calibri"/>
        <family val="2"/>
        <scheme val="minor"/>
      </rPr>
      <t xml:space="preserve">
(Enter Number)</t>
    </r>
  </si>
  <si>
    <r>
      <rPr>
        <b/>
        <sz val="11"/>
        <rFont val="Calibri"/>
        <family val="2"/>
        <scheme val="minor"/>
      </rPr>
      <t>Cost</t>
    </r>
    <r>
      <rPr>
        <b/>
        <sz val="11"/>
        <color rgb="FFFF0000"/>
        <rFont val="Calibri"/>
        <family val="2"/>
        <scheme val="minor"/>
      </rPr>
      <t xml:space="preserve">
(Cost calculation = length of session x type of staff x sessions x weeks divide by child)</t>
    </r>
  </si>
  <si>
    <r>
      <rPr>
        <b/>
        <sz val="11"/>
        <rFont val="Calibri"/>
        <family val="2"/>
        <scheme val="minor"/>
      </rPr>
      <t>Comments</t>
    </r>
    <r>
      <rPr>
        <b/>
        <sz val="11"/>
        <color rgb="FFFF0000"/>
        <rFont val="Calibri"/>
        <family val="2"/>
        <scheme val="minor"/>
      </rPr>
      <t xml:space="preserve">
(Free text)</t>
    </r>
  </si>
  <si>
    <t>Total Cost of Staffing</t>
  </si>
  <si>
    <t>Equipment and other related costs</t>
  </si>
  <si>
    <t>Cost</t>
  </si>
  <si>
    <t>example</t>
  </si>
  <si>
    <t>Non Staffing Total</t>
  </si>
  <si>
    <t>TOTAL SEN SPEND</t>
  </si>
  <si>
    <r>
      <t>Time Conversion Table</t>
    </r>
    <r>
      <rPr>
        <u/>
        <sz val="12"/>
        <color rgb="FF000000"/>
        <rFont val="Calibri Light"/>
        <family val="2"/>
      </rPr>
      <t xml:space="preserve"> – minutes to decimal for interventions on costed provision maps</t>
    </r>
    <r>
      <rPr>
        <sz val="12"/>
        <color rgb="FF000000"/>
        <rFont val="Calibri Light"/>
        <family val="2"/>
      </rPr>
      <t> </t>
    </r>
  </si>
  <si>
    <r>
      <t>Minutes</t>
    </r>
    <r>
      <rPr>
        <sz val="12"/>
        <rFont val="Calibri Light"/>
        <family val="2"/>
      </rPr>
      <t> </t>
    </r>
  </si>
  <si>
    <r>
      <t>Decimal Hours</t>
    </r>
    <r>
      <rPr>
        <sz val="12"/>
        <rFont val="Calibri Light"/>
        <family val="2"/>
      </rPr>
      <t> </t>
    </r>
  </si>
  <si>
    <t>1 </t>
  </si>
  <si>
    <t>0.02 </t>
  </si>
  <si>
    <t>5 </t>
  </si>
  <si>
    <t>0.08 </t>
  </si>
  <si>
    <t>10 </t>
  </si>
  <si>
    <t>0.17 </t>
  </si>
  <si>
    <r>
      <t>15</t>
    </r>
    <r>
      <rPr>
        <sz val="12"/>
        <rFont val="Calibri Light"/>
        <family val="2"/>
      </rPr>
      <t> </t>
    </r>
  </si>
  <si>
    <r>
      <t>0.25</t>
    </r>
    <r>
      <rPr>
        <sz val="12"/>
        <rFont val="Calibri Light"/>
        <family val="2"/>
      </rPr>
      <t> </t>
    </r>
  </si>
  <si>
    <t>20 </t>
  </si>
  <si>
    <t>0.33 </t>
  </si>
  <si>
    <t>25 </t>
  </si>
  <si>
    <t>0.42 </t>
  </si>
  <si>
    <r>
      <t>30</t>
    </r>
    <r>
      <rPr>
        <sz val="12"/>
        <rFont val="Calibri Light"/>
        <family val="2"/>
      </rPr>
      <t> </t>
    </r>
  </si>
  <si>
    <r>
      <t>0.50</t>
    </r>
    <r>
      <rPr>
        <sz val="12"/>
        <rFont val="Calibri Light"/>
        <family val="2"/>
      </rPr>
      <t> </t>
    </r>
  </si>
  <si>
    <t>35 </t>
  </si>
  <si>
    <t>0.58 </t>
  </si>
  <si>
    <t>40 </t>
  </si>
  <si>
    <t>0.67 </t>
  </si>
  <si>
    <r>
      <t>45</t>
    </r>
    <r>
      <rPr>
        <sz val="12"/>
        <rFont val="Calibri Light"/>
        <family val="2"/>
      </rPr>
      <t> </t>
    </r>
  </si>
  <si>
    <r>
      <t>0.75</t>
    </r>
    <r>
      <rPr>
        <sz val="12"/>
        <rFont val="Calibri Light"/>
        <family val="2"/>
      </rPr>
      <t> </t>
    </r>
  </si>
  <si>
    <t>50 </t>
  </si>
  <si>
    <t>0.83 </t>
  </si>
  <si>
    <t>55 </t>
  </si>
  <si>
    <t>0.92 </t>
  </si>
  <si>
    <t xml:space="preserve">School: XX Primary </t>
  </si>
  <si>
    <t>Pupil Name: XX</t>
  </si>
  <si>
    <t>Autopopulates once dropdown selected in column A</t>
  </si>
  <si>
    <t xml:space="preserve">Meet and greet </t>
  </si>
  <si>
    <t>Class teacher will support XX to regulate her emotions at the start of every morning and afternoon. XX can take time to settle and be persuaded into class. Meet and greet ensures XX has time to  share her emotions, name them and complete calm activites before the start of the day. Inclusion support recommendation.</t>
  </si>
  <si>
    <t>Sensory break</t>
  </si>
  <si>
    <t>Teaching Assistant to go on regular movement breaks as recommended by inclusion support. Physical break including stretching/yoga and time in sensory room. XX responds well to the sensory break and enjoys this time, she still struggles to return to the class activity and to focus following the break.</t>
  </si>
  <si>
    <t>Breathing for relaxation and regulation</t>
  </si>
  <si>
    <t>Adult to remind XX of breathing strategies to utilise when she becomes dysregulated as recommended by inclusion support. XX is aware of the strategies but does not apply these independently and will refuse at times to use these to help her to regulate her emotions.</t>
  </si>
  <si>
    <t>Reflection time</t>
  </si>
  <si>
    <t>Reflection following incidents to support XX to understand her emotions related to what has happened. Verbal, through play or creatively (following THRIVE profile). Completed when XX is calm as and when as recommended by Inclusion support.  XX is reluctant to reflect verbally and will use the 'baby voice' for a considerable time following an incident,. Drawing the incident helps XX to reflect and begin to explain what happened.</t>
  </si>
  <si>
    <t>Support to access Maths</t>
  </si>
  <si>
    <t>Small group maths support to scaffold learning, explainthe task, provide additional modelling and encouragement to complete the activity. XX continues to require a high level of support to complete any activity.</t>
  </si>
  <si>
    <t>Support to access English</t>
  </si>
  <si>
    <t>Activity is broken down into smaller chunks, instructions repeated and clear steps shared to ensure XX has success. Once the activity is complete there is a reward and time spent on a creative task or in the rainbow room. XX is beginning to respond but continues to refuse to compete tasks, particularly those that involve writing. The use of a whiteboard to record ideas is helping.</t>
  </si>
  <si>
    <t>Reading intervention</t>
  </si>
  <si>
    <t>Additional guided reading session to pre-teach key vocabularly required to access the Y5 guided reading text.</t>
  </si>
  <si>
    <t>Support and additional modelling of tasks for foundation subjects, Science and RE</t>
  </si>
  <si>
    <t xml:space="preserve">XX requires additional modeling and explanation of the activity . Key vocabulary will need to be explained 1-1, instructions are repeated and the activity is scaffolded. </t>
  </si>
  <si>
    <t>Support for unstructured times</t>
  </si>
  <si>
    <t xml:space="preserve">XX can find unstructured playtimes difficult and will refuse to go out to play or refuse to return to class at the end of play time. XX needs support to play and communicate appropriately during playtimes as she can fall  out with friends and be physical towards them. </t>
  </si>
  <si>
    <t>SCERTS intervention for emotional regulation</t>
  </si>
  <si>
    <t xml:space="preserve">Recommended by EP adults to validate XXs emotions and offer 2 choices of coping strategies, aided by visual prompts. </t>
  </si>
  <si>
    <t>SCERTS intervention to improve vocal volume and range</t>
  </si>
  <si>
    <t xml:space="preserve">Use of social stories as recommended by EP to support with contexts and when to use her grown up voice. Adults to model conversations and prompt XX.  XX continues to use baby talk daily, particularly when emotions are heightened however there has been progress and XX is using her grown up voice more often when talking to adults. </t>
  </si>
  <si>
    <t>Swimming support</t>
  </si>
  <si>
    <t>1-1 support for swimming. XX struggles to manage her behaviour and emotions and requires close supervision and encouragement to take part in swimming lessons.</t>
  </si>
  <si>
    <t>Reflection time following restorative approaches</t>
  </si>
  <si>
    <t xml:space="preserve">Restorative conference approaches used following incidents of conflict or disruption in class as recommended by EP Sep 2021. </t>
  </si>
  <si>
    <t>Teaching Assistant to go on regular movement breaks as recommended by inclusion support. Physical break including stretching/yoga and time in sensory room. XX continues to enjoy the break and she is using more strategies in class as a 'brain break' as recommended by inclusion support. XX does find it difficult to end the 'break' and return to focus on the class activity. Adults have to encourage and support XX to end the sensory break.</t>
  </si>
  <si>
    <t>Sensory circuits</t>
  </si>
  <si>
    <t>Following training by outreach XX follows a sensory circuit at least 3 times a day to heXX her to manage transitions and calm after a less structured session such as lunchtime. The sensory circuit has a clear routine and length of time and adults are supporting XX to follow the circuit and return to class once the circuit is complete.</t>
  </si>
  <si>
    <t>Support to access Literacy</t>
  </si>
  <si>
    <t>Small group literacy support to scaffold learning, explain the task, provide additional modelling and encouragement to complete the activity. XX continues to require a high level of support to complete any activity.</t>
  </si>
  <si>
    <t>Maths intervention</t>
  </si>
  <si>
    <t>XX is more confident in maths however there are a number of gaps in her knowledge. XX requires additional support focusing on key arithmetic skills.</t>
  </si>
  <si>
    <t>XX requires additional modeling and explanation of the activity . Key vocabulary will need to be explained 1-1, instructions are repeated and the activity is scaffolded. XX iis supported in class for the teacher input and then she works in a small group with a TA.</t>
  </si>
  <si>
    <t>Additional support for PE</t>
  </si>
  <si>
    <t>XX enjoys PE lessons but she struggles to follow instructions and will run and hide, walk out of the lesson or begin to show emotional arousal. TA supports XX to listen to the instruction, follow and join in with the lesson to have success.</t>
  </si>
  <si>
    <t xml:space="preserve">Restorative conference approaches used following incidents of conflict or disruption in class as recommended by EP </t>
  </si>
  <si>
    <t>Self-esteem and self-worth intervention</t>
  </si>
  <si>
    <t>Inclusion and welfare officer continuing to work on self-esteem following on from inclusion support sessions delivered in Summer. XX is less negative about herself and makes fewer negative comments following these sessions. She is happier in school and attendance has improved.</t>
  </si>
  <si>
    <t>Emotional awareness Intervention</t>
  </si>
  <si>
    <t>Proactive intervention as recommended by EP and outreach to support to develop awareness of emotional arousal and regulation. Zones of regulation resources.</t>
  </si>
  <si>
    <t>Support for whole school assemblies</t>
  </si>
  <si>
    <t>XX struggles to attend assembly and requires support from an adult to cope with the additional steps involved. If XX demonstrates heightened emotional arousel she will work in a quiet part of school, talking about her emotions and completing a social story about the assembly. If XX is able to attend she will sit next to an adult and can leave with the adult if required.</t>
  </si>
  <si>
    <t>Time out card to provide 'check-in' with Pastoral Lead when required</t>
  </si>
  <si>
    <t xml:space="preserve">To support with emotional regualtion, opportunity to use time out card to check in with pastoral lead in pastoral base. </t>
  </si>
  <si>
    <t>Lego therapy style social communication weekly group</t>
  </si>
  <si>
    <t xml:space="preserve">Weekly Lego therapy sessions with small group of identified CYP to support social communication skills. X enagaged well for the first four weeks but then did not get engage with his peers for the following seesions (X still attended stating he didn't want to be in his other lesson) </t>
  </si>
  <si>
    <t xml:space="preserve">Precision teaching </t>
  </si>
  <si>
    <t>Daily precision teaching sessions to improve the accuracy and fluency of reading</t>
  </si>
  <si>
    <t>Adult support in core subjects (inc. movement breaks)</t>
  </si>
  <si>
    <t>Adult modelling of tasks and direct instruction to support understanding and engagement. Continual prompting required to ensure X remains on task and to offer movement breaks to support regulation.</t>
  </si>
  <si>
    <t>Pre-teaching of vocabulary and key concepts</t>
  </si>
  <si>
    <t xml:space="preserve">Use of form time to support understanding of new vocabulary and concepts. </t>
  </si>
  <si>
    <t>Morning and afternoon 'check-in' with Pastoral Lead</t>
  </si>
  <si>
    <t>Use of emotional coaching strategies to check in at set times throughout the day to support emotional regulation. At the start of the term X was willing to meet with Pastoral Lead but this relationship has broken down. X often arrives late to school in the morning to avoid the check in.</t>
  </si>
  <si>
    <t>Small group delivery of Foundation subjects (Eng, Maths and Science) in the school's on site Inclusion Centre.</t>
  </si>
  <si>
    <t>X struggles to access the teaching and learning when in the whole class environment and can be very disruptive, often walking out of lessons. Access to smaller groups, delivery adapted to X's needs with regular movement breaks has reduced outbursts but X still walks out of lessons if they find the work too challenging - as recommended by EP.</t>
  </si>
  <si>
    <t>Reciprocal reading</t>
  </si>
  <si>
    <t>As recommended by EP to support clarification of unfamiliar 
vocabulary, prediction, summarisation and 
questioning. X rarely engages in these sessions and when X does attend often disrupts the session for other pupils.</t>
  </si>
  <si>
    <t>Talkabout for Teenagers</t>
  </si>
  <si>
    <t xml:space="preserve">Recommended by Outreach to increase self-awareness and self-esteem. X rarely chooses to engage in these sessions and has missed several so the impact has been minimal. </t>
  </si>
  <si>
    <t>Emotional literacy support sessions</t>
  </si>
  <si>
    <t>Delivered by an ELSA trained TA - X has a good relationship with this member of staff and generally does engage in the sessions. Struggles to implement strategies in everyday though.</t>
  </si>
  <si>
    <t>Additional adult at basketball club</t>
  </si>
  <si>
    <t>Additional adult support during basketball coaching session (12 week programme) to ensure a familiar adult is present and to ensure safety of X and peers</t>
  </si>
  <si>
    <t>Morning 'check-in' with SENCO</t>
  </si>
  <si>
    <t>Supports transition to school and identify any possible triggers due to home situation. Positive impact but time-keeping/punctuality is poor meaning check-in is not always possible due to staff commitments.</t>
  </si>
  <si>
    <t>Small group delivery of English and Maths in the school's on site Inclusion Centre.</t>
  </si>
  <si>
    <t>As recommended by EP -Staff now trained in emotion coaching, attachment and trauma. Lessons heavily adapted to promote engagement. X prefers project-based work and small groups. Some clashes with other CYPs in centre. Adult supervision needed at all times.</t>
  </si>
  <si>
    <t>Transition (afternoon) check in with SENCO prior to leaving setting to attend InPower AP</t>
  </si>
  <si>
    <t xml:space="preserve">X meets with SENCO at the end of each morning for a check in to support transition to AP. </t>
  </si>
  <si>
    <t>Project-based work in Inclusion Centre (PM when not at AP)</t>
  </si>
  <si>
    <t>X appears to enjoy project-based work but some days will not engage with peers and can be rude and verbally abusive to both staff and other CYPs.</t>
  </si>
  <si>
    <t xml:space="preserve">As recommended by EP - Delivered by an ELSA trained TA - X continues to maintain a good relationship with this member of staff and generally does engage in the sessions. X is beginning to implement the strategies in the sessions but struggles to use strategies when disregulated </t>
  </si>
  <si>
    <t>Direct support from EP</t>
  </si>
  <si>
    <t>EP</t>
  </si>
  <si>
    <t>Direct work from EP around emotional literacy and anger management. Evaluation report attached with referral.</t>
  </si>
  <si>
    <t>Basketball club for target pupils at lunch times</t>
  </si>
  <si>
    <t>Sports coach</t>
  </si>
  <si>
    <t>X has enjoyed these sessions and has engaged positively. This has led to a reduction in behavioural incidents at lunch time and supports focus and engagement in afternoon lessons.</t>
  </si>
  <si>
    <t>School-commissioned a 12 week placement at InPower AP</t>
  </si>
  <si>
    <t>AP Mentor</t>
  </si>
  <si>
    <t>X will attend InPower Alternative Provsion for three afternoon per week to support with re-engagement with education (See reports from InPower attached with referral) Placement broke down and X now refuses to attend InPower</t>
  </si>
  <si>
    <t>School</t>
  </si>
  <si>
    <t>Nature of support/Intervention</t>
  </si>
  <si>
    <t>Ratio</t>
  </si>
  <si>
    <t>Type of staff</t>
  </si>
  <si>
    <t>Length of session (hrs)</t>
  </si>
  <si>
    <t>Sessions per week</t>
  </si>
  <si>
    <t>Number of weeks running</t>
  </si>
  <si>
    <t>Adult</t>
  </si>
  <si>
    <t>Child</t>
  </si>
  <si>
    <t>need a formula in J column length of session x type of staff x sessions x weeks divide by child</t>
  </si>
  <si>
    <t>Phonics Catch up</t>
  </si>
  <si>
    <t>Notes- (to be removed)</t>
  </si>
  <si>
    <t>L2 TA</t>
  </si>
  <si>
    <t>L3 TA</t>
  </si>
  <si>
    <t>HLTA</t>
  </si>
  <si>
    <t>Learning Mentor</t>
  </si>
  <si>
    <t>Easy Grip Pencil</t>
  </si>
  <si>
    <t>need a formula in J column</t>
  </si>
  <si>
    <t>length of session x type of staff x sessions x weeks divide by child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</si>
</sst>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44" formatCode="_-&quot;£&quot;* #,##0.00_-;\-&quot;£&quot;* #,##0.00_-;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24"/>
      <color theme="0"/>
      <name val="Calibri"/>
      <family val="2"/>
      <scheme val="minor"/>
    </font>
    <font>
      <sz val="18"/>
      <color theme="1"/>
      <name val="Calibri"/>
      <family val="2"/>
      <scheme val="minor"/>
    </font>
    <font>
      <b/>
      <sz val="11"/>
      <name val="Calibri"/>
      <family val="2"/>
      <scheme val="minor"/>
    </font>
    <font>
      <sz val="11"/>
      <name val="Calibri"/>
      <family val="2"/>
      <scheme val="minor"/>
    </font>
    <font>
      <b/>
      <sz val="11"/>
      <color rgb="FFFF0000"/>
      <name val="Calibri"/>
      <family val="2"/>
      <scheme val="minor"/>
    </font>
    <font>
      <sz val="11"/>
      <color rgb="FFFF0000"/>
      <name val="Calibri"/>
      <family val="2"/>
      <scheme val="minor"/>
    </font>
    <font>
      <sz val="8"/>
      <name val="Calibri"/>
      <family val="2"/>
      <scheme val="minor"/>
    </font>
    <font>
      <b/>
      <sz val="12"/>
      <name val="Calibri Light"/>
      <family val="2"/>
    </font>
    <font>
      <sz val="12"/>
      <name val="Calibri Light"/>
      <family val="2"/>
    </font>
    <font>
      <b/>
      <u/>
      <sz val="12"/>
      <color rgb="FF000000"/>
      <name val="Calibri Light"/>
      <family val="2"/>
    </font>
    <font>
      <u/>
      <sz val="12"/>
      <color rgb="FF000000"/>
      <name val="Calibri Light"/>
      <family val="2"/>
    </font>
    <font>
      <sz val="12"/>
      <color rgb="FF000000"/>
      <name val="Calibri Light"/>
      <family val="2"/>
    </font>
    <font>
      <sz val="11"/>
      <color rgb="FF000000"/>
      <name val="Calibri"/>
      <family val="2"/>
    </font>
  </fonts>
  <fills count="13">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2" tint="-0.749992370372631"/>
        <bgColor indexed="64"/>
      </patternFill>
    </fill>
    <fill>
      <patternFill patternType="solid">
        <fgColor theme="5"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7030A0"/>
        <bgColor indexed="64"/>
      </patternFill>
    </fill>
    <fill>
      <patternFill patternType="solid">
        <fgColor rgb="FFFFFF66"/>
        <bgColor indexed="64"/>
      </patternFill>
    </fill>
    <fill>
      <patternFill patternType="solid">
        <fgColor theme="1"/>
        <bgColor indexed="64"/>
      </patternFill>
    </fill>
    <fill>
      <patternFill patternType="solid">
        <fgColor theme="4"/>
        <bgColor indexed="64"/>
      </patternFill>
    </fill>
    <fill>
      <patternFill patternType="solid">
        <fgColor theme="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theme="4" tint="0.39997558519241921"/>
      </bottom>
      <diagonal/>
    </border>
    <border>
      <left style="thin">
        <color indexed="64"/>
      </left>
      <right style="thin">
        <color indexed="64"/>
      </right>
      <top/>
      <bottom style="thin">
        <color theme="4" tint="0.39997558519241921"/>
      </bottom>
      <diagonal/>
    </border>
    <border>
      <left style="thin">
        <color auto="1"/>
      </left>
      <right style="thin">
        <color indexed="64"/>
      </right>
      <top style="thin">
        <color indexed="64"/>
      </top>
      <bottom style="thin">
        <color indexed="64"/>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indexed="64"/>
      </left>
      <right/>
      <top style="thin">
        <color indexed="64"/>
      </top>
      <bottom/>
      <diagonal/>
    </border>
  </borders>
  <cellStyleXfs count="2">
    <xf numFmtId="0" fontId="0" fillId="0" borderId="0"/>
    <xf numFmtId="44" fontId="1" fillId="0" borderId="0" applyFont="0" applyFill="0" applyBorder="0" applyAlignment="0" applyProtection="0"/>
  </cellStyleXfs>
  <cellXfs count="166">
    <xf numFmtId="0" fontId="0" fillId="0" borderId="0" xfId="0"/>
    <xf numFmtId="0" fontId="4" fillId="0" borderId="6" xfId="0" applyFont="1" applyBorder="1" applyAlignment="1">
      <alignment horizontal="left"/>
    </xf>
    <xf numFmtId="0" fontId="0" fillId="2" borderId="13" xfId="0" applyFill="1" applyBorder="1" applyAlignment="1">
      <alignment horizontal="left" vertical="top" wrapText="1"/>
    </xf>
    <xf numFmtId="0" fontId="0" fillId="2" borderId="13" xfId="0" applyFill="1" applyBorder="1" applyAlignment="1">
      <alignment horizontal="left" vertical="top"/>
    </xf>
    <xf numFmtId="0" fontId="0" fillId="0" borderId="0" xfId="0" applyAlignment="1">
      <alignment vertical="top"/>
    </xf>
    <xf numFmtId="44" fontId="0" fillId="6" borderId="17" xfId="1" applyFont="1" applyFill="1" applyBorder="1"/>
    <xf numFmtId="44" fontId="0" fillId="6" borderId="15" xfId="1" applyFont="1" applyFill="1" applyBorder="1"/>
    <xf numFmtId="0" fontId="2" fillId="7" borderId="14" xfId="0" applyFont="1" applyFill="1" applyBorder="1"/>
    <xf numFmtId="0" fontId="2" fillId="7" borderId="15" xfId="0" applyFont="1" applyFill="1" applyBorder="1"/>
    <xf numFmtId="0" fontId="0" fillId="7" borderId="15" xfId="0" applyFill="1" applyBorder="1"/>
    <xf numFmtId="44" fontId="0" fillId="7" borderId="16" xfId="1" applyFont="1" applyFill="1" applyBorder="1"/>
    <xf numFmtId="0" fontId="7" fillId="0" borderId="0" xfId="0" applyFont="1"/>
    <xf numFmtId="0" fontId="4" fillId="0" borderId="0" xfId="0" applyFont="1" applyAlignment="1">
      <alignment horizontal="left"/>
    </xf>
    <xf numFmtId="0" fontId="8" fillId="0" borderId="0" xfId="0" applyFont="1"/>
    <xf numFmtId="44" fontId="0" fillId="0" borderId="0" xfId="0" applyNumberFormat="1"/>
    <xf numFmtId="0" fontId="2" fillId="0" borderId="0" xfId="0" applyFont="1"/>
    <xf numFmtId="0" fontId="0" fillId="0" borderId="0" xfId="0" applyProtection="1">
      <protection locked="0"/>
    </xf>
    <xf numFmtId="0" fontId="4" fillId="0" borderId="0" xfId="0" applyFont="1" applyAlignment="1" applyProtection="1">
      <alignment horizontal="left"/>
      <protection locked="0"/>
    </xf>
    <xf numFmtId="0" fontId="0" fillId="2" borderId="13" xfId="0" applyFill="1" applyBorder="1" applyAlignment="1" applyProtection="1">
      <alignment horizontal="left" vertical="top"/>
      <protection locked="0"/>
    </xf>
    <xf numFmtId="0" fontId="0" fillId="0" borderId="0" xfId="0" applyAlignment="1" applyProtection="1">
      <alignment horizontal="left" vertical="top"/>
      <protection locked="0"/>
    </xf>
    <xf numFmtId="1" fontId="6" fillId="0" borderId="0" xfId="0" applyNumberFormat="1" applyFont="1" applyProtection="1">
      <protection locked="0"/>
    </xf>
    <xf numFmtId="2" fontId="6" fillId="0" borderId="0" xfId="0" applyNumberFormat="1" applyFont="1" applyAlignment="1" applyProtection="1">
      <alignment horizontal="center"/>
      <protection locked="0"/>
    </xf>
    <xf numFmtId="2" fontId="6" fillId="0" borderId="0" xfId="1" applyNumberFormat="1" applyFont="1" applyFill="1" applyBorder="1" applyProtection="1">
      <protection locked="0"/>
    </xf>
    <xf numFmtId="0" fontId="6" fillId="0" borderId="0" xfId="0" applyFont="1" applyProtection="1">
      <protection locked="0"/>
    </xf>
    <xf numFmtId="44" fontId="6" fillId="0" borderId="21" xfId="1" applyFont="1" applyFill="1" applyBorder="1" applyProtection="1">
      <protection locked="0"/>
    </xf>
    <xf numFmtId="0" fontId="2" fillId="0" borderId="0" xfId="0" applyFont="1" applyProtection="1">
      <protection locked="0"/>
    </xf>
    <xf numFmtId="0" fontId="0" fillId="0" borderId="0" xfId="0" applyAlignment="1" applyProtection="1">
      <alignment vertical="top"/>
      <protection locked="0"/>
    </xf>
    <xf numFmtId="0" fontId="7" fillId="0" borderId="0" xfId="0" applyFont="1" applyProtection="1">
      <protection locked="0"/>
    </xf>
    <xf numFmtId="0" fontId="8" fillId="0" borderId="0" xfId="0" applyFont="1" applyProtection="1">
      <protection locked="0"/>
    </xf>
    <xf numFmtId="44" fontId="0" fillId="6" borderId="17" xfId="1" applyFont="1" applyFill="1" applyBorder="1" applyProtection="1"/>
    <xf numFmtId="44" fontId="0" fillId="6" borderId="15" xfId="1" applyFont="1" applyFill="1" applyBorder="1" applyProtection="1"/>
    <xf numFmtId="44" fontId="0" fillId="7" borderId="16" xfId="1" applyFont="1" applyFill="1" applyBorder="1" applyProtection="1"/>
    <xf numFmtId="0" fontId="0" fillId="2" borderId="18" xfId="0" applyFill="1" applyBorder="1" applyAlignment="1" applyProtection="1">
      <alignment horizontal="left" vertical="top"/>
      <protection locked="0"/>
    </xf>
    <xf numFmtId="0" fontId="0" fillId="2" borderId="19" xfId="0" applyFill="1" applyBorder="1" applyAlignment="1" applyProtection="1">
      <alignment horizontal="left" vertical="top"/>
      <protection locked="0"/>
    </xf>
    <xf numFmtId="0" fontId="8" fillId="0" borderId="13" xfId="0" applyFont="1" applyBorder="1" applyAlignment="1" applyProtection="1">
      <alignment wrapText="1"/>
      <protection locked="0"/>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3" borderId="13" xfId="0" applyFont="1" applyFill="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protection locked="0"/>
    </xf>
    <xf numFmtId="0" fontId="0" fillId="0" borderId="13" xfId="0" applyBorder="1" applyProtection="1">
      <protection locked="0"/>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3" borderId="22"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7" fillId="3" borderId="22" xfId="0" applyFont="1" applyFill="1" applyBorder="1" applyAlignment="1" applyProtection="1">
      <alignment horizontal="left" vertical="top" wrapText="1"/>
      <protection locked="0"/>
    </xf>
    <xf numFmtId="0" fontId="7" fillId="0" borderId="12" xfId="0" applyFont="1" applyBorder="1" applyAlignment="1" applyProtection="1">
      <alignment wrapText="1"/>
      <protection locked="0"/>
    </xf>
    <xf numFmtId="0" fontId="7" fillId="0" borderId="22" xfId="0" applyFont="1" applyBorder="1" applyAlignment="1" applyProtection="1">
      <alignment horizontal="center" vertical="top" wrapText="1"/>
      <protection locked="0"/>
    </xf>
    <xf numFmtId="0" fontId="2" fillId="0" borderId="0" xfId="0" applyFont="1" applyAlignment="1" applyProtection="1">
      <alignment horizontal="center" vertical="top" wrapText="1"/>
      <protection locked="0"/>
    </xf>
    <xf numFmtId="0" fontId="2" fillId="0" borderId="0" xfId="0" applyFont="1" applyAlignment="1" applyProtection="1">
      <alignment vertical="top"/>
      <protection locked="0"/>
    </xf>
    <xf numFmtId="0" fontId="5" fillId="10" borderId="12" xfId="0" applyFont="1" applyFill="1" applyBorder="1" applyProtection="1">
      <protection locked="0"/>
    </xf>
    <xf numFmtId="0" fontId="5" fillId="0" borderId="12" xfId="0" applyFont="1" applyBorder="1" applyAlignment="1" applyProtection="1">
      <alignment wrapText="1"/>
      <protection locked="0"/>
    </xf>
    <xf numFmtId="0" fontId="5" fillId="3" borderId="22" xfId="0" applyFont="1" applyFill="1" applyBorder="1" applyAlignment="1" applyProtection="1">
      <alignment horizontal="left" vertical="top" wrapText="1"/>
      <protection locked="0"/>
    </xf>
    <xf numFmtId="0" fontId="0" fillId="2" borderId="19" xfId="0" applyFill="1" applyBorder="1" applyProtection="1">
      <protection locked="0"/>
    </xf>
    <xf numFmtId="0" fontId="5" fillId="10" borderId="12" xfId="0" applyFont="1" applyFill="1" applyBorder="1"/>
    <xf numFmtId="0" fontId="5" fillId="11" borderId="22" xfId="0" applyFont="1" applyFill="1" applyBorder="1" applyAlignment="1">
      <alignment horizontal="center" vertical="center"/>
    </xf>
    <xf numFmtId="0" fontId="0" fillId="2" borderId="25" xfId="0" applyFill="1" applyBorder="1" applyAlignment="1" applyProtection="1">
      <alignment horizontal="left" vertical="top"/>
      <protection locked="0"/>
    </xf>
    <xf numFmtId="1" fontId="6" fillId="3" borderId="25" xfId="0" applyNumberFormat="1" applyFont="1" applyFill="1" applyBorder="1" applyProtection="1">
      <protection locked="0"/>
    </xf>
    <xf numFmtId="2" fontId="6" fillId="3" borderId="25" xfId="0" applyNumberFormat="1" applyFont="1" applyFill="1" applyBorder="1" applyAlignment="1">
      <alignment horizontal="center"/>
    </xf>
    <xf numFmtId="2" fontId="6" fillId="3" borderId="25" xfId="1" applyNumberFormat="1" applyFont="1" applyFill="1" applyBorder="1" applyProtection="1">
      <protection locked="0"/>
    </xf>
    <xf numFmtId="0" fontId="6" fillId="3" borderId="25" xfId="0" applyFont="1" applyFill="1" applyBorder="1" applyProtection="1">
      <protection locked="0"/>
    </xf>
    <xf numFmtId="0" fontId="0" fillId="10" borderId="25" xfId="0" applyFill="1" applyBorder="1" applyProtection="1">
      <protection locked="0"/>
    </xf>
    <xf numFmtId="44" fontId="6" fillId="5" borderId="25" xfId="1" applyFont="1" applyFill="1" applyBorder="1" applyProtection="1"/>
    <xf numFmtId="0" fontId="2" fillId="6" borderId="15" xfId="0" applyFont="1" applyFill="1" applyBorder="1"/>
    <xf numFmtId="0" fontId="4" fillId="0" borderId="25" xfId="0" applyFont="1" applyBorder="1" applyAlignment="1" applyProtection="1">
      <alignment horizontal="left"/>
      <protection locked="0"/>
    </xf>
    <xf numFmtId="0" fontId="6" fillId="10" borderId="25" xfId="0" applyFont="1" applyFill="1" applyBorder="1" applyAlignment="1" applyProtection="1">
      <alignment vertical="center"/>
      <protection locked="0"/>
    </xf>
    <xf numFmtId="0" fontId="6" fillId="0" borderId="25" xfId="0" applyFont="1" applyBorder="1" applyAlignment="1" applyProtection="1">
      <alignment vertical="center" wrapText="1"/>
      <protection locked="0"/>
    </xf>
    <xf numFmtId="0" fontId="6" fillId="0" borderId="25" xfId="0" applyFont="1" applyBorder="1" applyAlignment="1" applyProtection="1">
      <alignment horizontal="center" vertical="center"/>
      <protection locked="0"/>
    </xf>
    <xf numFmtId="1" fontId="6" fillId="2" borderId="25" xfId="0" applyNumberFormat="1" applyFont="1" applyFill="1" applyBorder="1" applyProtection="1">
      <protection locked="0"/>
    </xf>
    <xf numFmtId="2" fontId="6" fillId="3" borderId="25" xfId="0" applyNumberFormat="1" applyFont="1" applyFill="1" applyBorder="1" applyAlignment="1" applyProtection="1">
      <alignment horizontal="center"/>
      <protection locked="0"/>
    </xf>
    <xf numFmtId="0" fontId="0" fillId="0" borderId="25" xfId="0" applyBorder="1" applyProtection="1">
      <protection locked="0"/>
    </xf>
    <xf numFmtId="0" fontId="5" fillId="3" borderId="25" xfId="0" applyFont="1" applyFill="1" applyBorder="1" applyAlignment="1">
      <alignment horizontal="center" vertical="center"/>
    </xf>
    <xf numFmtId="0" fontId="6" fillId="3" borderId="25" xfId="0" applyFont="1" applyFill="1" applyBorder="1"/>
    <xf numFmtId="2" fontId="6" fillId="3" borderId="25" xfId="1" applyNumberFormat="1" applyFont="1" applyFill="1" applyBorder="1"/>
    <xf numFmtId="0" fontId="0" fillId="4" borderId="25" xfId="0" applyFill="1" applyBorder="1"/>
    <xf numFmtId="44" fontId="6" fillId="5" borderId="25" xfId="1" applyFont="1" applyFill="1" applyBorder="1"/>
    <xf numFmtId="0" fontId="8" fillId="0" borderId="25" xfId="0" applyFont="1" applyBorder="1" applyAlignment="1">
      <alignment wrapText="1"/>
    </xf>
    <xf numFmtId="0" fontId="0" fillId="0" borderId="25" xfId="0" applyBorder="1" applyAlignment="1">
      <alignment wrapText="1"/>
    </xf>
    <xf numFmtId="0" fontId="0" fillId="0" borderId="25" xfId="0" applyBorder="1"/>
    <xf numFmtId="0" fontId="2" fillId="4" borderId="25" xfId="0" applyFont="1" applyFill="1" applyBorder="1"/>
    <xf numFmtId="0" fontId="2" fillId="5" borderId="25" xfId="0" applyFont="1" applyFill="1" applyBorder="1"/>
    <xf numFmtId="44" fontId="0" fillId="5" borderId="25" xfId="1" applyFont="1" applyFill="1" applyBorder="1"/>
    <xf numFmtId="6" fontId="0" fillId="5" borderId="25" xfId="1" applyNumberFormat="1" applyFont="1" applyFill="1" applyBorder="1"/>
    <xf numFmtId="0" fontId="6" fillId="3" borderId="25" xfId="0" applyFont="1" applyFill="1" applyBorder="1" applyAlignment="1">
      <alignment horizontal="center"/>
    </xf>
    <xf numFmtId="0" fontId="8" fillId="0" borderId="25" xfId="0" applyFont="1" applyBorder="1"/>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2" fillId="0" borderId="0" xfId="0" applyFont="1"/>
    <xf numFmtId="0" fontId="0" fillId="2" borderId="19"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1" fontId="6" fillId="3" borderId="25" xfId="0" applyNumberFormat="1" applyFont="1" applyFill="1" applyBorder="1" applyAlignment="1" applyProtection="1">
      <alignment wrapText="1"/>
      <protection locked="0"/>
    </xf>
    <xf numFmtId="2" fontId="6" fillId="3" borderId="25" xfId="1" applyNumberFormat="1" applyFont="1" applyFill="1" applyBorder="1" applyAlignment="1" applyProtection="1">
      <alignment wrapText="1"/>
      <protection locked="0"/>
    </xf>
    <xf numFmtId="0" fontId="6" fillId="3" borderId="25" xfId="0" applyFont="1" applyFill="1" applyBorder="1" applyAlignment="1" applyProtection="1">
      <alignment wrapText="1"/>
      <protection locked="0"/>
    </xf>
    <xf numFmtId="0" fontId="0" fillId="10" borderId="25" xfId="0" applyFill="1" applyBorder="1" applyAlignment="1" applyProtection="1">
      <alignment wrapText="1"/>
      <protection locked="0"/>
    </xf>
    <xf numFmtId="44" fontId="6" fillId="5" borderId="25" xfId="1" applyFont="1" applyFill="1" applyBorder="1" applyAlignment="1" applyProtection="1">
      <alignment wrapText="1"/>
    </xf>
    <xf numFmtId="0" fontId="0" fillId="0" borderId="0" xfId="0" applyAlignment="1" applyProtection="1">
      <alignment wrapText="1"/>
      <protection locked="0"/>
    </xf>
    <xf numFmtId="2" fontId="6" fillId="3" borderId="25" xfId="0" applyNumberFormat="1" applyFont="1" applyFill="1" applyBorder="1" applyAlignment="1">
      <alignment horizontal="center" wrapText="1"/>
    </xf>
    <xf numFmtId="0" fontId="0" fillId="2" borderId="18" xfId="0" applyFill="1" applyBorder="1" applyAlignment="1" applyProtection="1">
      <alignment horizontal="left" vertical="top" wrapText="1"/>
      <protection locked="0"/>
    </xf>
    <xf numFmtId="0" fontId="0" fillId="0" borderId="13" xfId="0" applyBorder="1" applyAlignment="1" applyProtection="1">
      <alignment wrapText="1"/>
      <protection locked="0"/>
    </xf>
    <xf numFmtId="0" fontId="0" fillId="12" borderId="19" xfId="0" applyFill="1" applyBorder="1" applyAlignment="1" applyProtection="1">
      <alignment horizontal="left" vertical="top" wrapText="1"/>
      <protection locked="0"/>
    </xf>
    <xf numFmtId="0" fontId="0" fillId="12" borderId="25" xfId="0" applyFill="1" applyBorder="1" applyAlignment="1" applyProtection="1">
      <alignment horizontal="left" vertical="top"/>
      <protection locked="0"/>
    </xf>
    <xf numFmtId="1" fontId="6" fillId="12" borderId="25" xfId="0" applyNumberFormat="1" applyFont="1" applyFill="1" applyBorder="1" applyProtection="1">
      <protection locked="0"/>
    </xf>
    <xf numFmtId="2" fontId="6" fillId="12" borderId="25" xfId="0" applyNumberFormat="1" applyFont="1" applyFill="1" applyBorder="1" applyAlignment="1">
      <alignment horizontal="center"/>
    </xf>
    <xf numFmtId="2" fontId="6" fillId="12" borderId="25" xfId="1" applyNumberFormat="1" applyFont="1" applyFill="1" applyBorder="1" applyProtection="1">
      <protection locked="0"/>
    </xf>
    <xf numFmtId="0" fontId="6" fillId="12" borderId="25" xfId="0" applyFont="1" applyFill="1" applyBorder="1" applyProtection="1">
      <protection locked="0"/>
    </xf>
    <xf numFmtId="0" fontId="0" fillId="12" borderId="25" xfId="0" applyFill="1" applyBorder="1" applyProtection="1">
      <protection locked="0"/>
    </xf>
    <xf numFmtId="44" fontId="6" fillId="12" borderId="25" xfId="1" applyFont="1" applyFill="1" applyBorder="1" applyProtection="1"/>
    <xf numFmtId="0" fontId="8" fillId="12" borderId="13" xfId="0" applyFont="1" applyFill="1" applyBorder="1" applyAlignment="1" applyProtection="1">
      <alignment wrapText="1"/>
      <protection locked="0"/>
    </xf>
    <xf numFmtId="0" fontId="0" fillId="0" borderId="25" xfId="0" applyBorder="1" applyAlignment="1" applyProtection="1">
      <alignment wrapText="1"/>
      <protection locked="0"/>
    </xf>
    <xf numFmtId="0" fontId="6" fillId="0" borderId="13" xfId="0" applyFont="1" applyBorder="1" applyAlignment="1" applyProtection="1">
      <alignment wrapText="1"/>
      <protection locked="0"/>
    </xf>
    <xf numFmtId="0" fontId="6" fillId="0" borderId="25" xfId="0" applyFont="1" applyBorder="1" applyAlignment="1" applyProtection="1">
      <alignment wrapText="1"/>
      <protection locked="0"/>
    </xf>
    <xf numFmtId="0" fontId="0" fillId="2" borderId="9" xfId="0" applyFill="1" applyBorder="1" applyAlignment="1" applyProtection="1">
      <alignment horizontal="left" vertical="top" wrapText="1"/>
      <protection locked="0"/>
    </xf>
    <xf numFmtId="0" fontId="0" fillId="2" borderId="32" xfId="0" applyFill="1" applyBorder="1" applyAlignment="1" applyProtection="1">
      <alignment horizontal="left" vertical="top"/>
      <protection locked="0"/>
    </xf>
    <xf numFmtId="1" fontId="6" fillId="3" borderId="10" xfId="0" applyNumberFormat="1" applyFont="1" applyFill="1" applyBorder="1" applyProtection="1">
      <protection locked="0"/>
    </xf>
    <xf numFmtId="2" fontId="6" fillId="3" borderId="10" xfId="0" applyNumberFormat="1" applyFont="1" applyFill="1" applyBorder="1" applyAlignment="1">
      <alignment horizontal="center"/>
    </xf>
    <xf numFmtId="2" fontId="6" fillId="3" borderId="10" xfId="1" applyNumberFormat="1" applyFont="1" applyFill="1" applyBorder="1" applyProtection="1">
      <protection locked="0"/>
    </xf>
    <xf numFmtId="0" fontId="6" fillId="3" borderId="10" xfId="0" applyFont="1" applyFill="1" applyBorder="1" applyProtection="1">
      <protection locked="0"/>
    </xf>
    <xf numFmtId="0" fontId="0" fillId="10" borderId="10" xfId="0" applyFill="1" applyBorder="1" applyProtection="1">
      <protection locked="0"/>
    </xf>
    <xf numFmtId="44" fontId="6" fillId="5" borderId="10" xfId="1" applyFont="1" applyFill="1" applyBorder="1" applyProtection="1"/>
    <xf numFmtId="0" fontId="0" fillId="0" borderId="32" xfId="0" applyBorder="1" applyAlignment="1" applyProtection="1">
      <alignment wrapText="1"/>
      <protection locked="0"/>
    </xf>
    <xf numFmtId="0" fontId="6" fillId="0" borderId="32" xfId="0" applyFont="1" applyBorder="1" applyAlignment="1" applyProtection="1">
      <alignment wrapText="1"/>
      <protection locked="0"/>
    </xf>
    <xf numFmtId="0" fontId="0" fillId="2" borderId="9" xfId="0" applyFill="1" applyBorder="1" applyAlignment="1" applyProtection="1">
      <alignment horizontal="left" vertical="top"/>
      <protection locked="0"/>
    </xf>
    <xf numFmtId="1" fontId="6" fillId="2" borderId="32" xfId="0" applyNumberFormat="1" applyFont="1" applyFill="1" applyBorder="1" applyAlignment="1" applyProtection="1">
      <alignment horizontal="left" vertical="top"/>
      <protection locked="0"/>
    </xf>
    <xf numFmtId="0" fontId="15" fillId="0" borderId="0" xfId="0" applyFont="1" applyFill="1" applyBorder="1" applyAlignment="1">
      <alignment wrapText="1"/>
    </xf>
    <xf numFmtId="0" fontId="3" fillId="8" borderId="1" xfId="0" applyFont="1" applyFill="1" applyBorder="1" applyAlignment="1" applyProtection="1">
      <alignment horizontal="center" vertical="center"/>
      <protection locked="0"/>
    </xf>
    <xf numFmtId="0" fontId="3" fillId="8" borderId="2" xfId="0" applyFont="1" applyFill="1" applyBorder="1" applyAlignment="1" applyProtection="1">
      <alignment horizontal="center" vertical="center"/>
      <protection locked="0"/>
    </xf>
    <xf numFmtId="0" fontId="3" fillId="8" borderId="3" xfId="0" applyFont="1" applyFill="1" applyBorder="1" applyAlignment="1" applyProtection="1">
      <alignment horizontal="center" vertical="center"/>
      <protection locked="0"/>
    </xf>
    <xf numFmtId="0" fontId="3" fillId="8" borderId="0" xfId="0" applyFont="1" applyFill="1" applyAlignment="1" applyProtection="1">
      <alignment horizontal="center" vertical="center"/>
      <protection locked="0"/>
    </xf>
    <xf numFmtId="0" fontId="4" fillId="0" borderId="25" xfId="0" applyFont="1" applyBorder="1" applyAlignment="1" applyProtection="1">
      <alignment horizontal="left"/>
      <protection locked="0"/>
    </xf>
    <xf numFmtId="0" fontId="2" fillId="6" borderId="14"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4" fillId="0" borderId="25" xfId="0" applyFont="1" applyBorder="1" applyAlignment="1" applyProtection="1">
      <alignment horizontal="left" wrapText="1"/>
      <protection locked="0"/>
    </xf>
    <xf numFmtId="0" fontId="2" fillId="6" borderId="15" xfId="0" applyFont="1" applyFill="1" applyBorder="1" applyAlignment="1">
      <alignment horizontal="center"/>
    </xf>
    <xf numFmtId="0" fontId="5" fillId="3" borderId="25" xfId="0" applyFont="1" applyFill="1" applyBorder="1" applyAlignment="1">
      <alignment horizontal="center" vertical="center" wrapText="1"/>
    </xf>
    <xf numFmtId="0" fontId="2" fillId="4" borderId="10" xfId="0" applyFont="1" applyFill="1" applyBorder="1" applyAlignment="1">
      <alignment horizontal="center"/>
    </xf>
    <xf numFmtId="0" fontId="2" fillId="4" borderId="12" xfId="0" applyFont="1" applyFill="1" applyBorder="1" applyAlignment="1">
      <alignment horizontal="center"/>
    </xf>
    <xf numFmtId="0" fontId="5" fillId="5" borderId="25" xfId="0" applyFont="1" applyFill="1" applyBorder="1" applyAlignment="1">
      <alignment horizontal="center" vertical="center" wrapText="1"/>
    </xf>
    <xf numFmtId="0" fontId="2" fillId="3" borderId="13" xfId="0" applyFont="1" applyFill="1" applyBorder="1" applyAlignment="1">
      <alignment horizontal="center"/>
    </xf>
    <xf numFmtId="0" fontId="2" fillId="3" borderId="18" xfId="0" applyFont="1" applyFill="1" applyBorder="1" applyAlignment="1">
      <alignment horizontal="center"/>
    </xf>
    <xf numFmtId="0" fontId="2" fillId="3" borderId="19" xfId="0" applyFont="1" applyFill="1" applyBorder="1" applyAlignment="1">
      <alignment horizontal="center"/>
    </xf>
    <xf numFmtId="0" fontId="0" fillId="0" borderId="13"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3" fillId="8" borderId="1" xfId="0" applyFont="1" applyFill="1" applyBorder="1" applyAlignment="1">
      <alignment horizontal="center" vertical="center"/>
    </xf>
    <xf numFmtId="0" fontId="3" fillId="8" borderId="2" xfId="0" applyFont="1" applyFill="1" applyBorder="1" applyAlignment="1">
      <alignment horizontal="center" vertical="center"/>
    </xf>
    <xf numFmtId="0" fontId="3" fillId="8" borderId="3" xfId="0" applyFont="1" applyFill="1" applyBorder="1" applyAlignment="1">
      <alignment horizontal="center" vertical="center"/>
    </xf>
    <xf numFmtId="0" fontId="3" fillId="8" borderId="0" xfId="0" applyFont="1" applyFill="1" applyAlignment="1">
      <alignment horizontal="center" vertical="center"/>
    </xf>
    <xf numFmtId="0" fontId="3" fillId="8" borderId="4" xfId="0" applyFont="1" applyFill="1" applyBorder="1" applyAlignment="1">
      <alignment horizontal="center" vertical="center"/>
    </xf>
    <xf numFmtId="0" fontId="3" fillId="8" borderId="5" xfId="0" applyFont="1" applyFill="1" applyBorder="1" applyAlignment="1">
      <alignment horizontal="center" vertical="center"/>
    </xf>
    <xf numFmtId="0" fontId="4" fillId="0" borderId="7" xfId="0" applyFont="1" applyBorder="1" applyAlignment="1">
      <alignment horizontal="left"/>
    </xf>
    <xf numFmtId="0" fontId="4" fillId="0" borderId="8" xfId="0" applyFont="1" applyBorder="1" applyAlignment="1">
      <alignment horizontal="left"/>
    </xf>
    <xf numFmtId="0" fontId="4" fillId="0" borderId="20" xfId="0" applyFont="1" applyBorder="1" applyAlignment="1">
      <alignment horizontal="left"/>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5" xfId="0" applyFont="1" applyFill="1" applyBorder="1" applyAlignment="1">
      <alignment horizontal="center" wrapText="1"/>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0" fillId="9" borderId="10" xfId="0" applyFill="1" applyBorder="1" applyAlignment="1">
      <alignment horizontal="center"/>
    </xf>
    <xf numFmtId="0" fontId="0" fillId="9" borderId="12" xfId="0" applyFill="1" applyBorder="1" applyAlignment="1">
      <alignment horizontal="center"/>
    </xf>
  </cellXfs>
  <cellStyles count="2">
    <cellStyle name="Currency" xfId="1" builtinId="4"/>
    <cellStyle name="Normal" xfId="0" builtinId="0"/>
  </cellStyles>
  <dxfs count="147">
    <dxf>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5" tint="0.59999389629810485"/>
        </patternFill>
      </fill>
      <border diagonalUp="0" diagonalDown="0">
        <left style="thin">
          <color indexed="64"/>
        </left>
        <right style="thin">
          <color indexed="64"/>
        </right>
        <top style="thin">
          <color indexed="64"/>
        </top>
        <bottom style="thin">
          <color indexed="64"/>
        </bottom>
        <vertical/>
        <horizontal/>
      </border>
      <protection locked="1" hidden="0"/>
    </dxf>
    <dxf>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7" tint="0.79998168889431442"/>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border outline="0">
        <left style="thin">
          <color auto="1"/>
        </left>
        <right style="thin">
          <color indexed="64"/>
        </right>
        <top style="thin">
          <color indexed="64"/>
        </top>
        <bottom style="thin">
          <color indexed="64"/>
        </bottom>
      </border>
    </dxf>
    <dxf>
      <border outline="0">
        <bottom style="thin">
          <color indexed="64"/>
        </bottom>
      </border>
    </dxf>
    <dxf>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5" tint="0.59999389629810485"/>
        </patternFill>
      </fill>
      <border diagonalUp="0" diagonalDown="0">
        <left style="thin">
          <color indexed="64"/>
        </left>
        <right style="thin">
          <color indexed="64"/>
        </right>
        <top style="thin">
          <color indexed="64"/>
        </top>
        <bottom style="thin">
          <color indexed="64"/>
        </bottom>
        <vertical/>
        <horizontal/>
      </border>
      <protection locked="1" hidden="0"/>
    </dxf>
    <dxf>
      <fill>
        <patternFill patternType="solid">
          <fgColor indexed="64"/>
          <bgColor theme="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7" tint="0.79998168889431442"/>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ill>
        <patternFill patternType="solid">
          <fgColor indexed="64"/>
          <bgColor theme="7" tint="0.79998168889431442"/>
        </patternFill>
      </fill>
      <alignment horizontal="left" vertical="top" textRotation="0" wrapText="0" indent="0" justifyLastLine="0" shrinkToFit="0" readingOrder="0"/>
      <border diagonalUp="0" diagonalDown="0">
        <left/>
        <right/>
        <top style="thin">
          <color indexed="64"/>
        </top>
        <bottom style="thin">
          <color indexed="64"/>
        </bottom>
        <vertical/>
        <horizontal/>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Calibri"/>
        <family val="2"/>
        <scheme val="minor"/>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2"/>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ill>
        <patternFill patternType="solid">
          <fgColor indexed="64"/>
          <bgColor theme="7" tint="0.79998168889431442"/>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7" tint="0.79998168889431442"/>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ill>
        <patternFill patternType="solid">
          <fgColor indexed="64"/>
          <bgColor theme="7" tint="0.79998168889431442"/>
        </patternFill>
      </fill>
      <alignment horizontal="left" vertical="top" textRotation="0" wrapText="0" indent="0"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outline val="0"/>
        <shadow val="0"/>
        <u val="none"/>
        <vertAlign val="baseline"/>
        <sz val="11"/>
        <color auto="1"/>
        <name val="Calibri"/>
        <family val="2"/>
        <scheme val="minor"/>
      </font>
      <alignment vertical="center" textRotation="0" indent="0" justifyLastLine="0" shrinkToFit="0" readingOrder="0"/>
    </dxf>
    <dxf>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5" tint="0.59999389629810485"/>
        </patternFill>
      </fill>
      <border diagonalUp="0" diagonalDown="0">
        <left style="thin">
          <color indexed="64"/>
        </left>
        <right style="thin">
          <color indexed="64"/>
        </right>
        <top style="thin">
          <color indexed="64"/>
        </top>
        <bottom style="thin">
          <color indexed="64"/>
        </bottom>
        <vertical/>
        <horizontal/>
      </border>
      <protection locked="1" hidden="0"/>
    </dxf>
    <dxf>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7" tint="0.79998168889431442"/>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border outline="0">
        <left style="thin">
          <color auto="1"/>
        </left>
        <right style="thin">
          <color indexed="64"/>
        </right>
        <top style="thin">
          <color indexed="64"/>
        </top>
        <bottom style="thin">
          <color indexed="64"/>
        </bottom>
      </border>
    </dxf>
    <dxf>
      <border outline="0">
        <bottom style="thin">
          <color indexed="64"/>
        </bottom>
      </border>
    </dxf>
    <dxf>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5" tint="0.59999389629810485"/>
        </patternFill>
      </fill>
      <border diagonalUp="0" diagonalDown="0">
        <left style="thin">
          <color indexed="64"/>
        </left>
        <right style="thin">
          <color indexed="64"/>
        </right>
        <top style="thin">
          <color indexed="64"/>
        </top>
        <bottom style="thin">
          <color indexed="64"/>
        </bottom>
        <vertical/>
        <horizontal/>
      </border>
      <protection locked="1" hidden="0"/>
    </dxf>
    <dxf>
      <fill>
        <patternFill patternType="solid">
          <fgColor indexed="64"/>
          <bgColor theme="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7" tint="0.79998168889431442"/>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ill>
        <patternFill patternType="solid">
          <fgColor indexed="64"/>
          <bgColor theme="7" tint="0.79998168889431442"/>
        </patternFill>
      </fill>
      <alignment horizontal="left" vertical="top" textRotation="0" wrapText="0" indent="0" justifyLastLine="0" shrinkToFit="0" readingOrder="0"/>
      <border diagonalUp="0" diagonalDown="0">
        <left/>
        <right/>
        <top style="thin">
          <color indexed="64"/>
        </top>
        <bottom style="thin">
          <color indexed="64"/>
        </bottom>
        <vertical/>
        <horizontal/>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Calibri"/>
        <family val="2"/>
        <scheme val="minor"/>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2"/>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ill>
        <patternFill patternType="solid">
          <fgColor indexed="64"/>
          <bgColor theme="7" tint="0.79998168889431442"/>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7" tint="0.79998168889431442"/>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ill>
        <patternFill patternType="solid">
          <fgColor indexed="64"/>
          <bgColor theme="7" tint="0.79998168889431442"/>
        </patternFill>
      </fill>
      <alignment horizontal="left" vertical="top" textRotation="0" wrapText="0" indent="0"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outline val="0"/>
        <shadow val="0"/>
        <u val="none"/>
        <vertAlign val="baseline"/>
        <sz val="11"/>
        <color auto="1"/>
        <name val="Calibri"/>
        <family val="2"/>
        <scheme val="minor"/>
      </font>
      <alignment vertical="center" textRotation="0" indent="0" justifyLastLine="0" shrinkToFit="0" readingOrder="0"/>
    </dxf>
    <dxf>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5" tint="0.59999389629810485"/>
        </patternFill>
      </fill>
      <border diagonalUp="0" diagonalDown="0">
        <left style="thin">
          <color indexed="64"/>
        </left>
        <right style="thin">
          <color indexed="64"/>
        </right>
        <top style="thin">
          <color indexed="64"/>
        </top>
        <bottom style="thin">
          <color indexed="64"/>
        </bottom>
        <vertical/>
        <horizontal/>
      </border>
      <protection locked="1" hidden="0"/>
    </dxf>
    <dxf>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7" tint="0.79998168889431442"/>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border outline="0">
        <left style="thin">
          <color auto="1"/>
        </left>
        <right style="thin">
          <color indexed="64"/>
        </right>
        <top style="thin">
          <color indexed="64"/>
        </top>
        <bottom style="thin">
          <color indexed="64"/>
        </bottom>
      </border>
    </dxf>
    <dxf>
      <border outline="0">
        <bottom style="thin">
          <color indexed="64"/>
        </bottom>
      </border>
    </dxf>
    <dxf>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5" tint="0.59999389629810485"/>
        </patternFill>
      </fill>
      <border diagonalUp="0" diagonalDown="0">
        <left style="thin">
          <color indexed="64"/>
        </left>
        <right style="thin">
          <color indexed="64"/>
        </right>
        <top style="thin">
          <color indexed="64"/>
        </top>
        <bottom style="thin">
          <color indexed="64"/>
        </bottom>
        <vertical/>
        <horizontal/>
      </border>
      <protection locked="1" hidden="0"/>
    </dxf>
    <dxf>
      <fill>
        <patternFill patternType="solid">
          <fgColor indexed="64"/>
          <bgColor theme="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7" tint="0.79998168889431442"/>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ill>
        <patternFill patternType="solid">
          <fgColor indexed="64"/>
          <bgColor theme="7" tint="0.79998168889431442"/>
        </patternFill>
      </fill>
      <alignment horizontal="left" vertical="top" textRotation="0" wrapText="0" indent="0" justifyLastLine="0" shrinkToFit="0" readingOrder="0"/>
      <border diagonalUp="0" diagonalDown="0">
        <left/>
        <right/>
        <top style="thin">
          <color indexed="64"/>
        </top>
        <bottom style="thin">
          <color indexed="64"/>
        </bottom>
        <vertical/>
        <horizontal/>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Calibri"/>
        <family val="2"/>
        <scheme val="minor"/>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2"/>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ill>
        <patternFill patternType="solid">
          <fgColor indexed="64"/>
          <bgColor theme="7" tint="0.79998168889431442"/>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7" tint="0.79998168889431442"/>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ill>
        <patternFill patternType="solid">
          <fgColor indexed="64"/>
          <bgColor theme="7" tint="0.79998168889431442"/>
        </patternFill>
      </fill>
      <alignment horizontal="left" vertical="top" textRotation="0" wrapText="0" indent="0"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outline val="0"/>
        <shadow val="0"/>
        <u val="none"/>
        <vertAlign val="baseline"/>
        <sz val="11"/>
        <color auto="1"/>
        <name val="Calibri"/>
        <family val="2"/>
        <scheme val="minor"/>
      </font>
      <alignment vertical="center" textRotation="0" indent="0" justifyLastLine="0" shrinkToFit="0" readingOrder="0"/>
    </dxf>
    <dxf>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5" tint="0.59999389629810485"/>
        </patternFill>
      </fill>
      <border diagonalUp="0" diagonalDown="0">
        <left style="thin">
          <color indexed="64"/>
        </left>
        <right style="thin">
          <color indexed="64"/>
        </right>
        <top style="thin">
          <color indexed="64"/>
        </top>
        <bottom style="thin">
          <color indexed="64"/>
        </bottom>
        <vertical/>
        <horizontal/>
      </border>
      <protection locked="1" hidden="0"/>
    </dxf>
    <dxf>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7" tint="0.79998168889431442"/>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border outline="0">
        <left style="thin">
          <color auto="1"/>
        </left>
        <right style="thin">
          <color indexed="64"/>
        </right>
        <top style="thin">
          <color indexed="64"/>
        </top>
        <bottom style="thin">
          <color indexed="64"/>
        </bottom>
      </border>
    </dxf>
    <dxf>
      <border outline="0">
        <bottom style="thin">
          <color indexed="64"/>
        </bottom>
      </border>
    </dxf>
    <dxf>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5" tint="0.59999389629810485"/>
        </patternFill>
      </fill>
      <border diagonalUp="0" diagonalDown="0">
        <left style="thin">
          <color indexed="64"/>
        </left>
        <right style="thin">
          <color indexed="64"/>
        </right>
        <top style="thin">
          <color indexed="64"/>
        </top>
        <bottom style="thin">
          <color indexed="64"/>
        </bottom>
        <vertical/>
        <horizontal/>
      </border>
      <protection locked="1" hidden="0"/>
    </dxf>
    <dxf>
      <fill>
        <patternFill patternType="solid">
          <fgColor indexed="64"/>
          <bgColor theme="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7" tint="0.79998168889431442"/>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ill>
        <patternFill patternType="solid">
          <fgColor indexed="64"/>
          <bgColor theme="7" tint="0.79998168889431442"/>
        </patternFill>
      </fill>
      <alignment horizontal="left" vertical="top" textRotation="0" wrapText="0" indent="0" justifyLastLine="0" shrinkToFit="0" readingOrder="0"/>
      <border diagonalUp="0" diagonalDown="0">
        <left/>
        <right/>
        <top style="thin">
          <color indexed="64"/>
        </top>
        <bottom style="thin">
          <color indexed="64"/>
        </bottom>
        <vertical/>
        <horizontal/>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Calibri"/>
        <family val="2"/>
        <scheme val="minor"/>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2"/>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ill>
        <patternFill patternType="solid">
          <fgColor indexed="64"/>
          <bgColor theme="7" tint="0.79998168889431442"/>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7" tint="0.79998168889431442"/>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ill>
        <patternFill patternType="solid">
          <fgColor indexed="64"/>
          <bgColor theme="7" tint="0.79998168889431442"/>
        </patternFill>
      </fill>
      <alignment horizontal="left" vertical="top" textRotation="0" wrapText="0" indent="0"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outline val="0"/>
        <shadow val="0"/>
        <u val="none"/>
        <vertAlign val="baseline"/>
        <sz val="11"/>
        <color auto="1"/>
        <name val="Calibri"/>
        <family val="2"/>
        <scheme val="minor"/>
      </font>
      <alignment vertical="center" textRotation="0" indent="0" justifyLastLine="0" shrinkToFit="0" readingOrder="0"/>
    </dxf>
    <dxf>
      <font>
        <b/>
        <i val="0"/>
        <strike val="0"/>
        <condense val="0"/>
        <extend val="0"/>
        <outline val="0"/>
        <shadow val="0"/>
        <u val="none"/>
        <vertAlign val="baseline"/>
        <sz val="11"/>
        <color theme="1"/>
        <name val="Calibri"/>
        <scheme val="minor"/>
      </font>
    </dxf>
    <dxf>
      <numFmt numFmtId="34" formatCode="_-&quot;£&quot;* #,##0.00_-;\-&quot;£&quot;* #,##0.00_-;_-&quot;£&quot;* &quot;-&quot;??_-;_-@_-"/>
    </dxf>
    <dxf>
      <font>
        <b/>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31750</xdr:colOff>
          <xdr:row>5</xdr:row>
          <xdr:rowOff>114300</xdr:rowOff>
        </xdr:from>
        <xdr:to>
          <xdr:col>0</xdr:col>
          <xdr:colOff>1962150</xdr:colOff>
          <xdr:row>5</xdr:row>
          <xdr:rowOff>412750</xdr:rowOff>
        </xdr:to>
        <xdr:sp macro="" textlink="">
          <xdr:nvSpPr>
            <xdr:cNvPr id="1025" name="CommandButton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6350</xdr:rowOff>
    </xdr:from>
    <xdr:ext cx="13773150" cy="649605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0" y="6350"/>
          <a:ext cx="13773150" cy="64960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fontAlgn="base"/>
          <a:r>
            <a:rPr lang="en-GB" sz="1100" b="0" i="0" u="sng">
              <a:solidFill>
                <a:schemeClr val="tx1"/>
              </a:solidFill>
              <a:effectLst/>
              <a:latin typeface="Arial" panose="020B0604020202020204" pitchFamily="34" charset="0"/>
              <a:ea typeface="+mn-ea"/>
              <a:cs typeface="Arial" panose="020B0604020202020204" pitchFamily="34" charset="0"/>
            </a:rPr>
            <a:t>Provision Map Guidance – Individual Provision Maps</a:t>
          </a:r>
          <a:r>
            <a:rPr lang="en-GB" sz="1100" b="0" i="0">
              <a:solidFill>
                <a:schemeClr val="tx1"/>
              </a:solidFill>
              <a:effectLst/>
              <a:latin typeface="Arial" panose="020B0604020202020204" pitchFamily="34" charset="0"/>
              <a:ea typeface="+mn-ea"/>
              <a:cs typeface="Arial" panose="020B0604020202020204" pitchFamily="34" charset="0"/>
            </a:rPr>
            <a:t> </a:t>
          </a:r>
        </a:p>
        <a:p>
          <a:pPr rtl="0" fontAlgn="base"/>
          <a:r>
            <a:rPr lang="en-GB" sz="1100" b="0" i="0">
              <a:solidFill>
                <a:schemeClr val="tx1"/>
              </a:solidFill>
              <a:effectLst/>
              <a:latin typeface="Arial" panose="020B0604020202020204" pitchFamily="34" charset="0"/>
              <a:ea typeface="+mn-ea"/>
              <a:cs typeface="Arial" panose="020B0604020202020204" pitchFamily="34" charset="0"/>
            </a:rPr>
            <a:t>A costed provision map intends to support the graduated approach by recording the special educational provision. </a:t>
          </a:r>
        </a:p>
        <a:p>
          <a:pPr rtl="0" fontAlgn="base"/>
          <a:endParaRPr lang="en-GB" sz="1100" b="0" i="0">
            <a:solidFill>
              <a:schemeClr val="tx1"/>
            </a:solidFill>
            <a:effectLst/>
            <a:latin typeface="Arial" panose="020B0604020202020204" pitchFamily="34" charset="0"/>
            <a:ea typeface="+mn-ea"/>
            <a:cs typeface="Arial" panose="020B0604020202020204" pitchFamily="34" charset="0"/>
          </a:endParaRPr>
        </a:p>
        <a:p>
          <a:pPr rtl="0" fontAlgn="base"/>
          <a:r>
            <a:rPr lang="en-GB" sz="1100" b="0" i="0">
              <a:solidFill>
                <a:schemeClr val="tx1"/>
              </a:solidFill>
              <a:effectLst/>
              <a:latin typeface="Arial" panose="020B0604020202020204" pitchFamily="34" charset="0"/>
              <a:ea typeface="+mn-ea"/>
              <a:cs typeface="Arial" panose="020B0604020202020204" pitchFamily="34" charset="0"/>
            </a:rPr>
            <a:t>DO:</a:t>
          </a:r>
        </a:p>
        <a:p>
          <a:pPr rtl="0" fontAlgn="base"/>
          <a:endParaRPr lang="en-GB" sz="1100" b="0" i="0">
            <a:solidFill>
              <a:schemeClr val="tx1"/>
            </a:solidFill>
            <a:effectLst/>
            <a:latin typeface="Arial" panose="020B0604020202020204" pitchFamily="34" charset="0"/>
            <a:ea typeface="+mn-ea"/>
            <a:cs typeface="Arial" panose="020B0604020202020204" pitchFamily="34" charset="0"/>
          </a:endParaRP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r>
            <a:rPr lang="en-GB" sz="1100" b="0" i="0">
              <a:solidFill>
                <a:schemeClr val="tx1"/>
              </a:solidFill>
              <a:effectLst/>
              <a:latin typeface="Arial" panose="020B0604020202020204" pitchFamily="34" charset="0"/>
              <a:ea typeface="+mn-ea"/>
              <a:cs typeface="Arial" panose="020B0604020202020204" pitchFamily="34" charset="0"/>
            </a:rPr>
            <a:t>Start at the very beginning - consider any</a:t>
          </a:r>
          <a:r>
            <a:rPr lang="en-GB" sz="1100" b="0" i="0" baseline="0">
              <a:solidFill>
                <a:schemeClr val="tx1"/>
              </a:solidFill>
              <a:effectLst/>
              <a:latin typeface="Arial" panose="020B0604020202020204" pitchFamily="34" charset="0"/>
              <a:ea typeface="+mn-ea"/>
              <a:cs typeface="Arial" panose="020B0604020202020204" pitchFamily="34" charset="0"/>
            </a:rPr>
            <a:t> personalised provision in place for the child/young person as soon as they come onto site, e.g. Morning meet and greet (it may help to break down the child/young person's time in school and the level of support/provision at each point throughout the day).</a:t>
          </a:r>
          <a:endParaRPr lang="en-GB" sz="1100" b="0" i="0">
            <a:solidFill>
              <a:schemeClr val="tx1"/>
            </a:solidFill>
            <a:effectLst/>
            <a:latin typeface="Arial" panose="020B0604020202020204" pitchFamily="34" charset="0"/>
            <a:ea typeface="+mn-ea"/>
            <a:cs typeface="Arial" panose="020B0604020202020204" pitchFamily="34" charset="0"/>
          </a:endParaRP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r>
            <a:rPr lang="en-GB" sz="1100" b="0" i="0">
              <a:solidFill>
                <a:schemeClr val="tx1"/>
              </a:solidFill>
              <a:effectLst/>
              <a:latin typeface="Arial" panose="020B0604020202020204" pitchFamily="34" charset="0"/>
              <a:ea typeface="+mn-ea"/>
              <a:cs typeface="Arial" panose="020B0604020202020204" pitchFamily="34" charset="0"/>
            </a:rPr>
            <a:t>Include any provision which is ‘additional to’ and ‘different from’ what is available for all pupils as part of the universal offer.  </a:t>
          </a: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r>
            <a:rPr lang="en-GB" sz="1100" b="0" i="0">
              <a:solidFill>
                <a:schemeClr val="tx1"/>
              </a:solidFill>
              <a:effectLst/>
              <a:latin typeface="Arial" panose="020B0604020202020204" pitchFamily="34" charset="0"/>
              <a:ea typeface="+mn-ea"/>
              <a:cs typeface="Arial" panose="020B0604020202020204" pitchFamily="34" charset="0"/>
            </a:rPr>
            <a:t>Be explicit about the</a:t>
          </a:r>
          <a:r>
            <a:rPr lang="en-GB" sz="1100" b="0" i="0" baseline="0">
              <a:solidFill>
                <a:schemeClr val="tx1"/>
              </a:solidFill>
              <a:effectLst/>
              <a:latin typeface="Arial" panose="020B0604020202020204" pitchFamily="34" charset="0"/>
              <a:ea typeface="+mn-ea"/>
              <a:cs typeface="Arial" panose="020B0604020202020204" pitchFamily="34" charset="0"/>
            </a:rPr>
            <a:t> type of support being delivered and the skill that it might be targeting and note it in the comments section, this is particularly important where '1:1 support' or 'Adult support' is identified as the provision - stipulate what the adult is supporting with e.g. direct instruction/modelling of the task, support with emotional regulation etc.</a:t>
          </a:r>
          <a:endParaRPr lang="en-GB" sz="1100" b="0" i="0">
            <a:solidFill>
              <a:schemeClr val="tx1"/>
            </a:solidFill>
            <a:effectLst/>
            <a:latin typeface="Arial" panose="020B0604020202020204" pitchFamily="34" charset="0"/>
            <a:ea typeface="+mn-ea"/>
            <a:cs typeface="Arial" panose="020B0604020202020204" pitchFamily="34" charset="0"/>
          </a:endParaRP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r>
            <a:rPr lang="en-GB" sz="1100" b="0" i="0">
              <a:solidFill>
                <a:schemeClr val="tx1"/>
              </a:solidFill>
              <a:effectLst/>
              <a:latin typeface="Arial" panose="020B0604020202020204" pitchFamily="34" charset="0"/>
              <a:ea typeface="+mn-ea"/>
              <a:cs typeface="Arial" panose="020B0604020202020204" pitchFamily="34" charset="0"/>
            </a:rPr>
            <a:t>Ensure provision reflects</a:t>
          </a:r>
          <a:r>
            <a:rPr lang="en-GB" sz="1100" b="0" i="0" baseline="0">
              <a:solidFill>
                <a:schemeClr val="tx1"/>
              </a:solidFill>
              <a:effectLst/>
              <a:latin typeface="Arial" panose="020B0604020202020204" pitchFamily="34" charset="0"/>
              <a:ea typeface="+mn-ea"/>
              <a:cs typeface="Arial" panose="020B0604020202020204" pitchFamily="34" charset="0"/>
            </a:rPr>
            <a:t> the advice given in reports from other professionals such as EPs, advisory teachers, SALT etc. and reference this in the 'comments' column, e.g. 'Cool Kids as recommended by Outreach'.</a:t>
          </a: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r>
            <a:rPr lang="en-GB" sz="1100" b="0" i="0" baseline="0">
              <a:solidFill>
                <a:schemeClr val="tx1"/>
              </a:solidFill>
              <a:effectLst/>
              <a:latin typeface="Arial" panose="020B0604020202020204" pitchFamily="34" charset="0"/>
              <a:ea typeface="+mn-ea"/>
              <a:cs typeface="Arial" panose="020B0604020202020204" pitchFamily="34" charset="0"/>
            </a:rPr>
            <a:t>Include targeted support </a:t>
          </a:r>
          <a:r>
            <a:rPr lang="en-GB" sz="1100" b="0" i="0">
              <a:solidFill>
                <a:schemeClr val="tx1"/>
              </a:solidFill>
              <a:effectLst/>
              <a:latin typeface="Arial" panose="020B0604020202020204" pitchFamily="34" charset="0"/>
              <a:ea typeface="+mn-ea"/>
              <a:cs typeface="Arial" panose="020B0604020202020204" pitchFamily="34" charset="0"/>
            </a:rPr>
            <a:t>(interventions), in-class support and support during unstructured times within the usual school day (it does not include extra-curricular activities)</a:t>
          </a:r>
          <a:r>
            <a:rPr lang="en-GB" sz="1100" b="0" i="0" baseline="0">
              <a:solidFill>
                <a:schemeClr val="tx1"/>
              </a:solidFill>
              <a:effectLst/>
              <a:latin typeface="Arial" panose="020B0604020202020204" pitchFamily="34" charset="0"/>
              <a:ea typeface="+mn-ea"/>
              <a:cs typeface="Arial" panose="020B0604020202020204" pitchFamily="34" charset="0"/>
            </a:rPr>
            <a:t> </a:t>
          </a:r>
          <a:r>
            <a:rPr lang="en-GB" sz="1100" b="0" i="0">
              <a:solidFill>
                <a:schemeClr val="tx1"/>
              </a:solidFill>
              <a:effectLst/>
              <a:latin typeface="Arial" panose="020B0604020202020204" pitchFamily="34" charset="0"/>
              <a:ea typeface="+mn-ea"/>
              <a:cs typeface="Arial" panose="020B0604020202020204" pitchFamily="34" charset="0"/>
            </a:rPr>
            <a:t>to develop their knowledge, understanding and skills. E.g.</a:t>
          </a:r>
          <a:r>
            <a:rPr lang="en-GB" sz="1100" b="0" i="0" baseline="0">
              <a:solidFill>
                <a:schemeClr val="tx1"/>
              </a:solidFill>
              <a:effectLst/>
              <a:latin typeface="Arial" panose="020B0604020202020204" pitchFamily="34" charset="0"/>
              <a:ea typeface="+mn-ea"/>
              <a:cs typeface="Arial" panose="020B0604020202020204" pitchFamily="34" charset="0"/>
            </a:rPr>
            <a:t> </a:t>
          </a:r>
          <a:r>
            <a:rPr lang="en-GB" sz="1100" b="0" i="0">
              <a:solidFill>
                <a:schemeClr val="tx1"/>
              </a:solidFill>
              <a:effectLst/>
              <a:latin typeface="Arial" panose="020B0604020202020204" pitchFamily="34" charset="0"/>
              <a:ea typeface="+mn-ea"/>
              <a:cs typeface="Arial" panose="020B0604020202020204" pitchFamily="34" charset="0"/>
            </a:rPr>
            <a:t>A lunchtime club designed for pupils with social communication difficulties and find unstructured times difficult. </a:t>
          </a: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r>
            <a:rPr lang="en-GB" sz="1100" b="0" i="0">
              <a:solidFill>
                <a:schemeClr val="tx1"/>
              </a:solidFill>
              <a:effectLst/>
              <a:latin typeface="Arial" panose="020B0604020202020204" pitchFamily="34" charset="0"/>
              <a:ea typeface="+mn-ea"/>
              <a:cs typeface="Arial" panose="020B0604020202020204" pitchFamily="34" charset="0"/>
            </a:rPr>
            <a:t>Inlcude involvment from</a:t>
          </a:r>
          <a:r>
            <a:rPr lang="en-GB" sz="1100" b="0" i="0" baseline="0">
              <a:solidFill>
                <a:schemeClr val="tx1"/>
              </a:solidFill>
              <a:effectLst/>
              <a:latin typeface="Arial" panose="020B0604020202020204" pitchFamily="34" charset="0"/>
              <a:ea typeface="+mn-ea"/>
              <a:cs typeface="Arial" panose="020B0604020202020204" pitchFamily="34" charset="0"/>
            </a:rPr>
            <a:t> </a:t>
          </a:r>
          <a:r>
            <a:rPr lang="en-GB" sz="1100" b="0" i="0">
              <a:solidFill>
                <a:schemeClr val="tx1"/>
              </a:solidFill>
              <a:effectLst/>
              <a:latin typeface="Arial" panose="020B0604020202020204" pitchFamily="34" charset="0"/>
              <a:ea typeface="+mn-ea"/>
              <a:cs typeface="Arial" panose="020B0604020202020204" pitchFamily="34" charset="0"/>
            </a:rPr>
            <a:t>external agencies such as speech and language therapy, educational psychology </a:t>
          </a:r>
          <a:r>
            <a:rPr lang="en-GB" sz="1100" b="1" i="0">
              <a:solidFill>
                <a:schemeClr val="tx1"/>
              </a:solidFill>
              <a:effectLst/>
              <a:latin typeface="Arial" panose="020B0604020202020204" pitchFamily="34" charset="0"/>
              <a:ea typeface="+mn-ea"/>
              <a:cs typeface="Arial" panose="020B0604020202020204" pitchFamily="34" charset="0"/>
            </a:rPr>
            <a:t>if</a:t>
          </a:r>
          <a:r>
            <a:rPr lang="en-GB" sz="1100" b="0" i="0">
              <a:solidFill>
                <a:schemeClr val="tx1"/>
              </a:solidFill>
              <a:effectLst/>
              <a:latin typeface="Arial" panose="020B0604020202020204" pitchFamily="34" charset="0"/>
              <a:ea typeface="+mn-ea"/>
              <a:cs typeface="Arial" panose="020B0604020202020204" pitchFamily="34" charset="0"/>
            </a:rPr>
            <a:t> they are providing a specific direct, therapeutic intervention or training for a complex individual identified need.</a:t>
          </a: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r>
            <a:rPr lang="en-GB" sz="1100" b="0" i="0">
              <a:solidFill>
                <a:schemeClr val="tx1"/>
              </a:solidFill>
              <a:effectLst/>
              <a:latin typeface="Arial" panose="020B0604020202020204" pitchFamily="34" charset="0"/>
              <a:ea typeface="+mn-ea"/>
              <a:cs typeface="Arial" panose="020B0604020202020204" pitchFamily="34" charset="0"/>
            </a:rPr>
            <a:t>Regularly review the costed provision map to ensure it is updated as things change and interventions start and stop</a:t>
          </a: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r>
            <a:rPr lang="en-GB" sz="1100" b="0" i="0">
              <a:solidFill>
                <a:schemeClr val="tx1"/>
              </a:solidFill>
              <a:effectLst/>
              <a:latin typeface="Arial" panose="020B0604020202020204" pitchFamily="34" charset="0"/>
              <a:ea typeface="+mn-ea"/>
              <a:cs typeface="Arial" panose="020B0604020202020204" pitchFamily="34" charset="0"/>
            </a:rPr>
            <a:t>Ensure the provision does not exceed the number of hours within the school day</a:t>
          </a: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r>
            <a:rPr lang="en-GB" sz="1100" b="0" i="0">
              <a:solidFill>
                <a:schemeClr val="tx1"/>
              </a:solidFill>
              <a:effectLst/>
              <a:latin typeface="Arial" panose="020B0604020202020204" pitchFamily="34" charset="0"/>
              <a:ea typeface="+mn-ea"/>
              <a:cs typeface="Arial" panose="020B0604020202020204" pitchFamily="34" charset="0"/>
            </a:rPr>
            <a:t>Include in the 'comments' column the impact of the provision e.g. </a:t>
          </a:r>
          <a:r>
            <a:rPr lang="en-GB" sz="1100">
              <a:solidFill>
                <a:schemeClr val="tx1"/>
              </a:solidFill>
              <a:effectLst/>
              <a:latin typeface="Arial" panose="020B0604020202020204" pitchFamily="34" charset="0"/>
              <a:ea typeface="+mn-ea"/>
              <a:cs typeface="Arial" panose="020B0604020202020204" pitchFamily="34" charset="0"/>
            </a:rPr>
            <a:t>e.g. '</a:t>
          </a:r>
          <a:r>
            <a:rPr lang="en-GB" sz="1100" i="1">
              <a:solidFill>
                <a:schemeClr val="tx1"/>
              </a:solidFill>
              <a:effectLst/>
              <a:latin typeface="Arial" panose="020B0604020202020204" pitchFamily="34" charset="0"/>
              <a:ea typeface="+mn-ea"/>
              <a:cs typeface="Arial" panose="020B0604020202020204" pitchFamily="34" charset="0"/>
            </a:rPr>
            <a:t>This enables X to transition successfully from home to school with minimal distress' </a:t>
          </a:r>
          <a:r>
            <a:rPr lang="en-GB" sz="1100">
              <a:solidFill>
                <a:schemeClr val="tx1"/>
              </a:solidFill>
              <a:effectLst/>
              <a:latin typeface="Arial" panose="020B0604020202020204" pitchFamily="34" charset="0"/>
              <a:ea typeface="+mn-ea"/>
              <a:cs typeface="Arial" panose="020B0604020202020204" pitchFamily="34" charset="0"/>
            </a:rPr>
            <a:t>or,</a:t>
          </a:r>
          <a:r>
            <a:rPr lang="en-GB" sz="1100" baseline="0">
              <a:solidFill>
                <a:schemeClr val="tx1"/>
              </a:solidFill>
              <a:effectLst/>
              <a:latin typeface="Arial" panose="020B0604020202020204" pitchFamily="34" charset="0"/>
              <a:ea typeface="+mn-ea"/>
              <a:cs typeface="Arial" panose="020B0604020202020204" pitchFamily="34" charset="0"/>
            </a:rPr>
            <a:t> '</a:t>
          </a:r>
          <a:r>
            <a:rPr lang="en-GB" sz="1100" i="1">
              <a:solidFill>
                <a:schemeClr val="tx1"/>
              </a:solidFill>
              <a:effectLst/>
              <a:latin typeface="Arial" panose="020B0604020202020204" pitchFamily="34" charset="0"/>
              <a:ea typeface="+mn-ea"/>
              <a:cs typeface="Arial" panose="020B0604020202020204" pitchFamily="34" charset="0"/>
            </a:rPr>
            <a:t>Despite this support, X struggles to remain regulated and can get distressed leading to physical outbursts that require additional adult support to ensure the safety of X and those around them</a:t>
          </a:r>
          <a:r>
            <a:rPr lang="en-GB" sz="1100">
              <a:solidFill>
                <a:schemeClr val="tx1"/>
              </a:solidFill>
              <a:effectLst/>
              <a:latin typeface="Arial" panose="020B0604020202020204" pitchFamily="34" charset="0"/>
              <a:ea typeface="+mn-ea"/>
              <a:cs typeface="Arial" panose="020B0604020202020204" pitchFamily="34" charset="0"/>
            </a:rPr>
            <a:t>.'</a:t>
          </a: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r>
            <a:rPr lang="en-GB" sz="1100">
              <a:solidFill>
                <a:schemeClr val="tx1"/>
              </a:solidFill>
              <a:effectLst/>
              <a:latin typeface="Arial" panose="020B0604020202020204" pitchFamily="34" charset="0"/>
              <a:ea typeface="+mn-ea"/>
              <a:cs typeface="Arial" panose="020B0604020202020204" pitchFamily="34" charset="0"/>
            </a:rPr>
            <a:t>Use a costed provision map to evidence the specialist provision put in place over the last 12 months for a CYP where a referral to the Inclusion Support</a:t>
          </a:r>
          <a:r>
            <a:rPr lang="en-GB" sz="1100" baseline="0">
              <a:solidFill>
                <a:schemeClr val="tx1"/>
              </a:solidFill>
              <a:effectLst/>
              <a:latin typeface="Arial" panose="020B0604020202020204" pitchFamily="34" charset="0"/>
              <a:ea typeface="+mn-ea"/>
              <a:cs typeface="Arial" panose="020B0604020202020204" pitchFamily="34" charset="0"/>
            </a:rPr>
            <a:t> and Alternative Provision Panel (</a:t>
          </a:r>
          <a:r>
            <a:rPr lang="en-GB" sz="1100">
              <a:solidFill>
                <a:schemeClr val="tx1"/>
              </a:solidFill>
              <a:effectLst/>
              <a:latin typeface="Arial" panose="020B0604020202020204" pitchFamily="34" charset="0"/>
              <a:ea typeface="+mn-ea"/>
              <a:cs typeface="Arial" panose="020B0604020202020204" pitchFamily="34" charset="0"/>
            </a:rPr>
            <a:t>ISAPP) or a request for statutory assessment is being considered</a:t>
          </a: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r>
            <a:rPr lang="en-GB" sz="1100">
              <a:solidFill>
                <a:schemeClr val="tx1"/>
              </a:solidFill>
              <a:effectLst/>
              <a:latin typeface="Arial" panose="020B0604020202020204" pitchFamily="34" charset="0"/>
              <a:ea typeface="+mn-ea"/>
              <a:cs typeface="Arial" panose="020B0604020202020204" pitchFamily="34" charset="0"/>
            </a:rPr>
            <a:t>Contact the SEND and Inclusion</a:t>
          </a:r>
          <a:r>
            <a:rPr lang="en-GB" sz="1100" baseline="0">
              <a:solidFill>
                <a:schemeClr val="tx1"/>
              </a:solidFill>
              <a:effectLst/>
              <a:latin typeface="Arial" panose="020B0604020202020204" pitchFamily="34" charset="0"/>
              <a:ea typeface="+mn-ea"/>
              <a:cs typeface="Arial" panose="020B0604020202020204" pitchFamily="34" charset="0"/>
            </a:rPr>
            <a:t> Support Officers if you are having difficulties with a costed provision map </a:t>
          </a:r>
          <a:r>
            <a:rPr lang="en-GB" sz="1100" b="1" baseline="0">
              <a:solidFill>
                <a:schemeClr val="tx1"/>
              </a:solidFill>
              <a:effectLst/>
              <a:latin typeface="Arial" panose="020B0604020202020204" pitchFamily="34" charset="0"/>
              <a:ea typeface="+mn-ea"/>
              <a:cs typeface="Arial" panose="020B0604020202020204" pitchFamily="34" charset="0"/>
            </a:rPr>
            <a:t>sendinclusionofficers@wolverhampton.gov.uk</a:t>
          </a: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endParaRPr lang="en-GB" sz="1100" b="1" i="0">
            <a:solidFill>
              <a:schemeClr val="tx1"/>
            </a:solidFill>
            <a:effectLst/>
            <a:latin typeface="Arial" panose="020B0604020202020204" pitchFamily="34" charset="0"/>
            <a:ea typeface="+mn-ea"/>
            <a:cs typeface="Arial" panose="020B0604020202020204" pitchFamily="34" charset="0"/>
          </a:endParaRPr>
        </a:p>
        <a:p>
          <a:pPr rtl="0" fontAlgn="base"/>
          <a:r>
            <a:rPr lang="en-GB" sz="1100" b="0" i="0">
              <a:solidFill>
                <a:schemeClr val="tx1"/>
              </a:solidFill>
              <a:effectLst/>
              <a:latin typeface="Arial" panose="020B0604020202020204" pitchFamily="34" charset="0"/>
              <a:ea typeface="+mn-ea"/>
              <a:cs typeface="Arial" panose="020B0604020202020204" pitchFamily="34" charset="0"/>
            </a:rPr>
            <a:t>DON'T:</a:t>
          </a:r>
        </a:p>
        <a:p>
          <a:pPr rtl="0" fontAlgn="base"/>
          <a:endParaRPr lang="en-GB" sz="1100" b="0" i="0">
            <a:solidFill>
              <a:schemeClr val="tx1"/>
            </a:solidFill>
            <a:effectLst/>
            <a:latin typeface="Arial" panose="020B0604020202020204" pitchFamily="34" charset="0"/>
            <a:ea typeface="+mn-ea"/>
            <a:cs typeface="Arial" panose="020B0604020202020204" pitchFamily="34" charset="0"/>
          </a:endParaRPr>
        </a:p>
        <a:p>
          <a:pPr marL="171450" indent="-171450" rtl="0" fontAlgn="base">
            <a:buFont typeface="Arial" panose="020B0604020202020204" pitchFamily="34" charset="0"/>
            <a:buChar char="•"/>
          </a:pPr>
          <a:r>
            <a:rPr lang="en-GB" sz="1100" b="0" i="0">
              <a:solidFill>
                <a:schemeClr val="tx1"/>
              </a:solidFill>
              <a:effectLst/>
              <a:latin typeface="Arial" panose="020B0604020202020204" pitchFamily="34" charset="0"/>
              <a:ea typeface="+mn-ea"/>
              <a:cs typeface="Arial" panose="020B0604020202020204" pitchFamily="34" charset="0"/>
            </a:rPr>
            <a:t>Include teacher time for carrying out usual duties such as planning and preparing resources - all teachers are teachers of pupils with special educational needs - adapting lessons</a:t>
          </a:r>
          <a:r>
            <a:rPr lang="en-GB" sz="1100" b="0" i="0" baseline="0">
              <a:solidFill>
                <a:schemeClr val="tx1"/>
              </a:solidFill>
              <a:effectLst/>
              <a:latin typeface="Arial" panose="020B0604020202020204" pitchFamily="34" charset="0"/>
              <a:ea typeface="+mn-ea"/>
              <a:cs typeface="Arial" panose="020B0604020202020204" pitchFamily="34" charset="0"/>
            </a:rPr>
            <a:t> is part of the Teachers' Standards (5)</a:t>
          </a:r>
        </a:p>
        <a:p>
          <a:pPr marL="171450" indent="-171450" rtl="0" fontAlgn="base">
            <a:buFont typeface="Arial" panose="020B0604020202020204" pitchFamily="34" charset="0"/>
            <a:buChar char="•"/>
          </a:pPr>
          <a:r>
            <a:rPr lang="en-GB" sz="1100" b="0" i="0" baseline="0">
              <a:solidFill>
                <a:schemeClr val="tx1"/>
              </a:solidFill>
              <a:effectLst/>
              <a:latin typeface="Arial" panose="020B0604020202020204" pitchFamily="34" charset="0"/>
              <a:ea typeface="+mn-ea"/>
              <a:cs typeface="Arial" panose="020B0604020202020204" pitchFamily="34" charset="0"/>
            </a:rPr>
            <a:t>Include clubs or groups that are open to all pupils e.g. </a:t>
          </a:r>
          <a:r>
            <a:rPr lang="en-GB" sz="1100" b="0" i="0">
              <a:solidFill>
                <a:schemeClr val="tx1"/>
              </a:solidFill>
              <a:effectLst/>
              <a:latin typeface="Arial" panose="020B0604020202020204" pitchFamily="34" charset="0"/>
              <a:ea typeface="+mn-ea"/>
              <a:cs typeface="Arial" panose="020B0604020202020204" pitchFamily="34" charset="0"/>
            </a:rPr>
            <a:t>Lunchtime library sessions</a:t>
          </a:r>
          <a:r>
            <a:rPr lang="en-GB" sz="1100" b="0" i="0" baseline="0">
              <a:solidFill>
                <a:schemeClr val="tx1"/>
              </a:solidFill>
              <a:effectLst/>
              <a:latin typeface="Arial" panose="020B0604020202020204" pitchFamily="34" charset="0"/>
              <a:ea typeface="+mn-ea"/>
              <a:cs typeface="Arial" panose="020B0604020202020204" pitchFamily="34" charset="0"/>
            </a:rPr>
            <a:t> </a:t>
          </a:r>
          <a:r>
            <a:rPr lang="en-GB" sz="1100" b="0" i="0">
              <a:solidFill>
                <a:schemeClr val="tx1"/>
              </a:solidFill>
              <a:effectLst/>
              <a:latin typeface="Arial" panose="020B0604020202020204" pitchFamily="34" charset="0"/>
              <a:ea typeface="+mn-ea"/>
              <a:cs typeface="Arial" panose="020B0604020202020204" pitchFamily="34" charset="0"/>
            </a:rPr>
            <a:t>which are open to all pupils.  </a:t>
          </a:r>
        </a:p>
        <a:p>
          <a:pPr marL="171450" indent="-171450" rtl="0" fontAlgn="base">
            <a:buFont typeface="Arial" panose="020B0604020202020204" pitchFamily="34" charset="0"/>
            <a:buChar char="•"/>
          </a:pPr>
          <a:r>
            <a:rPr lang="en-GB" sz="1100" b="0" i="0">
              <a:solidFill>
                <a:schemeClr val="tx1"/>
              </a:solidFill>
              <a:effectLst/>
              <a:latin typeface="Arial" panose="020B0604020202020204" pitchFamily="34" charset="0"/>
              <a:ea typeface="+mn-ea"/>
              <a:cs typeface="Arial" panose="020B0604020202020204" pitchFamily="34" charset="0"/>
            </a:rPr>
            <a:t>Include</a:t>
          </a:r>
          <a:r>
            <a:rPr lang="en-GB" sz="1100" b="0" i="0" baseline="0">
              <a:solidFill>
                <a:schemeClr val="tx1"/>
              </a:solidFill>
              <a:effectLst/>
              <a:latin typeface="Arial" panose="020B0604020202020204" pitchFamily="34" charset="0"/>
              <a:ea typeface="+mn-ea"/>
              <a:cs typeface="Arial" panose="020B0604020202020204" pitchFamily="34" charset="0"/>
            </a:rPr>
            <a:t> SENCO time e.g. attendance at TAC meetings, collating reports/paperwork, this </a:t>
          </a:r>
          <a:r>
            <a:rPr lang="en-GB" sz="1100" b="0" i="0">
              <a:solidFill>
                <a:schemeClr val="tx1"/>
              </a:solidFill>
              <a:effectLst/>
              <a:latin typeface="Arial" panose="020B0604020202020204" pitchFamily="34" charset="0"/>
              <a:ea typeface="+mn-ea"/>
              <a:cs typeface="Arial" panose="020B0604020202020204" pitchFamily="34" charset="0"/>
            </a:rPr>
            <a:t>is not part of costed provision as it is a statutory school role. </a:t>
          </a:r>
        </a:p>
        <a:p>
          <a:pPr marL="171450" indent="-171450" rtl="0" fontAlgn="base">
            <a:buFont typeface="Arial" panose="020B0604020202020204" pitchFamily="34" charset="0"/>
            <a:buChar char="•"/>
          </a:pPr>
          <a:r>
            <a:rPr lang="en-GB" sz="1100" b="0" i="0">
              <a:solidFill>
                <a:schemeClr val="tx1"/>
              </a:solidFill>
              <a:effectLst/>
              <a:latin typeface="Arial" panose="020B0604020202020204" pitchFamily="34" charset="0"/>
              <a:ea typeface="+mn-ea"/>
              <a:cs typeface="Arial" panose="020B0604020202020204" pitchFamily="34" charset="0"/>
            </a:rPr>
            <a:t>Include the key responsibilities carried out by the SENCO (as per The Special Educational Needs and Disability Code of Practice (2015) Section 6.90)</a:t>
          </a: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r>
            <a:rPr lang="en-GB" sz="1100" b="0" i="0">
              <a:solidFill>
                <a:schemeClr val="tx1"/>
              </a:solidFill>
              <a:effectLst/>
              <a:latin typeface="Arial" panose="020B0604020202020204" pitchFamily="34" charset="0"/>
              <a:ea typeface="+mn-ea"/>
              <a:cs typeface="Arial" panose="020B0604020202020204" pitchFamily="34" charset="0"/>
            </a:rPr>
            <a:t>Inlcude training where other children are likely to benefit e.g. sensory needs training. </a:t>
          </a: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r>
            <a:rPr lang="en-GB" sz="1100" b="0" i="0">
              <a:solidFill>
                <a:schemeClr val="tx1"/>
              </a:solidFill>
              <a:effectLst/>
              <a:latin typeface="Arial" panose="020B0604020202020204" pitchFamily="34" charset="0"/>
              <a:ea typeface="+mn-ea"/>
              <a:cs typeface="Arial" panose="020B0604020202020204" pitchFamily="34" charset="0"/>
            </a:rPr>
            <a:t>Include any provision which benefits all pupils with SEN and Disabilities,</a:t>
          </a:r>
          <a:r>
            <a:rPr lang="en-GB" sz="1100" b="0" i="0" baseline="0">
              <a:solidFill>
                <a:schemeClr val="tx1"/>
              </a:solidFill>
              <a:effectLst/>
              <a:latin typeface="Arial" panose="020B0604020202020204" pitchFamily="34" charset="0"/>
              <a:ea typeface="+mn-ea"/>
              <a:cs typeface="Arial" panose="020B0604020202020204" pitchFamily="34" charset="0"/>
            </a:rPr>
            <a:t> such as, </a:t>
          </a:r>
          <a:r>
            <a:rPr lang="en-GB" sz="1100" b="0" i="0">
              <a:solidFill>
                <a:schemeClr val="tx1"/>
              </a:solidFill>
              <a:effectLst/>
              <a:latin typeface="Arial" panose="020B0604020202020204" pitchFamily="34" charset="0"/>
              <a:ea typeface="+mn-ea"/>
              <a:cs typeface="Arial" panose="020B0604020202020204" pitchFamily="34" charset="0"/>
            </a:rPr>
            <a:t>administrative support time; professional development activities; budget allocation for general resources to support pupils and time allocated to the preparation of resources. </a:t>
          </a:r>
        </a:p>
        <a:p>
          <a:pPr marL="171450" marR="0" lvl="0" indent="-171450" defTabSz="914400" rtl="0" eaLnBrk="1" fontAlgn="base" latinLnBrk="0" hangingPunct="1">
            <a:lnSpc>
              <a:spcPct val="100000"/>
            </a:lnSpc>
            <a:spcBef>
              <a:spcPts val="0"/>
            </a:spcBef>
            <a:spcAft>
              <a:spcPts val="0"/>
            </a:spcAft>
            <a:buClrTx/>
            <a:buSzTx/>
            <a:buFont typeface="Arial" panose="020B0604020202020204" pitchFamily="34" charset="0"/>
            <a:buChar char="•"/>
            <a:tabLst/>
            <a:defRPr/>
          </a:pPr>
          <a:endParaRPr lang="en-GB" sz="1100" b="0" i="0">
            <a:solidFill>
              <a:schemeClr val="tx1"/>
            </a:solidFill>
            <a:effectLst/>
            <a:latin typeface="Arial" panose="020B0604020202020204" pitchFamily="34" charset="0"/>
            <a:ea typeface="+mn-ea"/>
            <a:cs typeface="Arial" panose="020B0604020202020204" pitchFamily="34" charset="0"/>
          </a:endParaRPr>
        </a:p>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cconline.sharepoint.com/sites/SENDandInclusionOfficers/Shared%20Documents/General/WAGOLLS/WAGOLL%20SEMH%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cconline.sharepoint.com/sites/SENDandInclusionOfficers/Shared%20Documents/General/WAGOLLS/LA%20Costed%20Provision%20Map%20Secondary%20ISAPP%20Referral%20WAGOL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ocuments\SEN\Culture%20of%20Inclusion\Early%20Identification%20and%20Support%20and%20Inclusion\Provision%20Map%20Examples\walsall-provision-mapping-tool-sept-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sheetName val="Nursery NEW"/>
      <sheetName val="Nursery"/>
      <sheetName val="Reception"/>
      <sheetName val="Year 1"/>
      <sheetName val="Year 2"/>
      <sheetName val="Year 3"/>
      <sheetName val="Year 4"/>
      <sheetName val="Year 5"/>
      <sheetName val="Year 6"/>
      <sheetName val="Year 7"/>
      <sheetName val="Year 8"/>
      <sheetName val="Year 9"/>
      <sheetName val="Year 10"/>
      <sheetName val="Year 11"/>
      <sheetName val="Year 12"/>
      <sheetName val="Year 13"/>
      <sheetName val="WAGOLL SEMH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sheetName val="Yr8"/>
      <sheetName val="Yr9"/>
      <sheetName val="Nursery"/>
      <sheetName val="Reception"/>
      <sheetName val="Year 1"/>
      <sheetName val="Year 2"/>
      <sheetName val="Year 3"/>
      <sheetName val="Year 4"/>
      <sheetName val="Year 5"/>
      <sheetName val="Year 6"/>
      <sheetName val="Year 7"/>
      <sheetName val="Year 8"/>
      <sheetName val="Year 9"/>
      <sheetName val="Year 10"/>
      <sheetName val="Year 11"/>
      <sheetName val="Year 12"/>
      <sheetName val="Year 13"/>
      <sheetName val="LA Costed Provision Map Second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vidual Pupil Costing"/>
      <sheetName val="Group Provision Costing"/>
      <sheetName val="Staff costings"/>
    </sheetNames>
    <sheetDataSet>
      <sheetData sheetId="0"/>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sts" displayName="Costs" ref="A1:B4" totalsRowShown="0" headerRowDxfId="146">
  <autoFilter ref="A1:B4" xr:uid="{00000000-0009-0000-0100-000001000000}"/>
  <tableColumns count="2">
    <tableColumn id="1" xr3:uid="{00000000-0010-0000-0000-000001000000}" name="Cost Type"/>
    <tableColumn id="2" xr3:uid="{00000000-0010-0000-0000-000002000000}" name="Cost - Academic Year 2021/22" dataDxfId="145"/>
  </tableColumns>
  <tableStyleInfo name="TableStyleLight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51178C3-366A-4C72-85B0-03644B704F7E}" name="Table417" displayName="Table417" ref="A46:L54" totalsRowShown="0" tableBorderDxfId="55">
  <autoFilter ref="A46:L54" xr:uid="{851178C3-366A-4C72-85B0-03644B704F7E}"/>
  <tableColumns count="12">
    <tableColumn id="1" xr3:uid="{6FD99489-0B31-447E-BC7E-DAF1B85F87D0}" name="Nature of support/Intervention_x000a_(Free text)" dataDxfId="54"/>
    <tableColumn id="2" xr3:uid="{00F65344-B251-487A-88DB-A60E1B25A5C6}" name="Term_x000a_(Select from dropdown)" dataDxfId="53"/>
    <tableColumn id="3" xr3:uid="{5FE4F9A6-684C-447F-B217-63B6DD143DD7}" name="Adult_x000a_(Enter a number)" dataDxfId="52"/>
    <tableColumn id="4" xr3:uid="{0F65870D-2802-4B51-A6D6-D4C55AEC0A65}" name="Child_x000a_(Enter a number)" dataDxfId="51"/>
    <tableColumn id="5" xr3:uid="{95934714-878B-4182-827B-DF33ECF3EDE2}" name="Type of Staff_x000a_(Free text)" dataDxfId="50"/>
    <tableColumn id="6" xr3:uid="{47257544-B7CC-41DE-AA05-1CAC0F801673}" name="Hourly cost_x000a_(Enter decimal number)" dataDxfId="49"/>
    <tableColumn id="7" xr3:uid="{C22B51A9-2320-474C-B926-F7550D287C63}" name="Length of session (hrs)_x000a_(Enter Decimal number)" dataDxfId="48" dataCellStyle="Currency"/>
    <tableColumn id="8" xr3:uid="{A8BE8154-3514-4360-B2B7-51127DCD5F12}" name="Sessions per week_x000a_(Enter Number)" dataDxfId="47"/>
    <tableColumn id="9" xr3:uid="{1BBFA35E-929E-45F4-BF22-E83B58643D5A}" name="Number of weeks running_x000a_(Enter Number)" dataDxfId="46"/>
    <tableColumn id="10" xr3:uid="{7A92AB51-CE7F-4CBE-BBC6-374C5AA6E778}" name="Column1" dataDxfId="45"/>
    <tableColumn id="11" xr3:uid="{67E15836-2479-4DC3-BED9-BF4A828AC1AA}" name="Cost_x000a_(Cost calculation = length of session x type of staff x sessions x weeks divide by child)" dataDxfId="44" dataCellStyle="Currency">
      <calculatedColumnFormula>IFERROR((((F47*G47)*H47)*I47)/D47,0)</calculatedColumnFormula>
    </tableColumn>
    <tableColumn id="12" xr3:uid="{C32B4569-A3DF-48DB-9CB8-D8DB59F19413}" name="Comments_x000a_(Free text)" dataDxfId="43"/>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F46A48DE-CB12-4DA6-956D-DBC6DB564813}" name="Table518" displayName="Table518" ref="I58:L65" totalsRowShown="0" headerRowBorderDxfId="42" tableBorderDxfId="41" totalsRowBorderDxfId="40">
  <autoFilter ref="I58:L65" xr:uid="{F46A48DE-CB12-4DA6-956D-DBC6DB564813}"/>
  <tableColumns count="4">
    <tableColumn id="1" xr3:uid="{A4160896-518C-4C37-8CF1-ECA793CDFC3A}" name="Equipment and other related costs" dataDxfId="39"/>
    <tableColumn id="2" xr3:uid="{415A3281-18EE-4DBE-96BD-575386BAC3A7}" name="Column1" dataDxfId="38"/>
    <tableColumn id="3" xr3:uid="{588F6441-13BD-477C-B360-C2B15B451F5B}" name="Cost" dataDxfId="37" dataCellStyle="Currency"/>
    <tableColumn id="4" xr3:uid="{DC2FD78D-96AF-4BC4-A66B-6E18039E33F8}" name="Comments" dataDxfId="36"/>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1B72BB6-4221-4FF3-95F3-ED9148FFDE51}" name="Table3713" displayName="Table3713" ref="A7:L24" totalsRowShown="0" headerRowDxfId="35" headerRowBorderDxfId="34" tableBorderDxfId="33" totalsRowBorderDxfId="32">
  <autoFilter ref="A7:L24" xr:uid="{51B72BB6-4221-4FF3-95F3-ED9148FFDE51}"/>
  <tableColumns count="12">
    <tableColumn id="1" xr3:uid="{6CEE86D6-A76B-4256-AE85-38F77E7A95F2}" name="Nature of support/Intervention_x000a_(Free text)" dataDxfId="31"/>
    <tableColumn id="2" xr3:uid="{88BF58FB-2469-4497-AE7A-CC52009C29E5}" name="Term_x000a_(Select from dropdown)" dataDxfId="30"/>
    <tableColumn id="3" xr3:uid="{BCC3E390-E5AA-45A2-A69D-C29B9AC61D0B}" name="Adult_x000a_(Enter a number)" dataDxfId="29"/>
    <tableColumn id="4" xr3:uid="{18784FEE-02AF-4BAE-B216-73ED469ECF6F}" name="Child_x000a_(Enter a number)" dataDxfId="28"/>
    <tableColumn id="5" xr3:uid="{401EF90B-BBD9-4D6A-899D-739829CA2D27}" name="Type of Staff_x000a_(Select from dropdown)" dataDxfId="27"/>
    <tableColumn id="6" xr3:uid="{6B68FA73-8DEE-413C-B83D-9823ED3D9B0A}" name="Autopopulates once dropdown selected in column E" dataDxfId="26">
      <calculatedColumnFormula>IFERROR(VLOOKUP(E8,[2]!Costs[#Data],2,FALSE),"")</calculatedColumnFormula>
    </tableColumn>
    <tableColumn id="7" xr3:uid="{A008EA8B-3397-4613-96B6-30050A11106B}" name="Length of session (hrs)_x000a_(Enter a decimal number)" dataDxfId="25" dataCellStyle="Currency"/>
    <tableColumn id="8" xr3:uid="{E0684544-B03F-4D67-8223-54017570A7E2}" name="Sessions per week_x000a_(Enter a number)" dataDxfId="24"/>
    <tableColumn id="9" xr3:uid="{77F7A808-B581-4603-B5EF-0E41481CE4B4}" name="Number of weeks running_x000a_(Enter a number)" dataDxfId="23"/>
    <tableColumn id="10" xr3:uid="{7169E741-EC35-4011-8962-B5CF7861760F}" name="Column1" dataDxfId="22"/>
    <tableColumn id="11" xr3:uid="{4421C8D0-131C-4681-B04A-397F46B20413}" name="Cost per pupil" dataDxfId="21" dataCellStyle="Currency">
      <calculatedColumnFormula>IFERROR((((F8*G8)*H8)*I8)/D8,0)</calculatedColumnFormula>
    </tableColumn>
    <tableColumn id="12" xr3:uid="{078E56B7-3AEF-40E9-8F6A-7D65C8D7A56A}" name="Comments" dataDxfId="20"/>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EF944C7-A7B2-4298-988E-EA09D2B71F8A}" name="Table4814" displayName="Table4814" ref="A29:L37" totalsRowShown="0" tableBorderDxfId="19">
  <autoFilter ref="A29:L37" xr:uid="{CEF944C7-A7B2-4298-988E-EA09D2B71F8A}"/>
  <tableColumns count="12">
    <tableColumn id="1" xr3:uid="{318D2EE9-865A-4C3A-B141-398FE5C31EF9}" name="Nature of support/Intervention_x000a_(Free text)" dataDxfId="18"/>
    <tableColumn id="2" xr3:uid="{0E8FD8CB-C3EE-459C-9F79-499C50E7C2E4}" name="Term_x000a_(Select from dropdown)" dataDxfId="17"/>
    <tableColumn id="3" xr3:uid="{8D8EC56A-FD74-45D4-8C19-F5A087EE259D}" name="Adult_x000a_(Enter a number)" dataDxfId="16"/>
    <tableColumn id="4" xr3:uid="{DFB80EE2-74FB-49AD-83DD-12533AC4D583}" name="Child_x000a_(Enter a number)" dataDxfId="15"/>
    <tableColumn id="5" xr3:uid="{EB79153A-E1C5-48BB-BB36-FAE4EF97C083}" name="Type of Staff_x000a_(Free text)" dataDxfId="14"/>
    <tableColumn id="6" xr3:uid="{1BA9B46F-EB3C-44BB-AB2F-129E58DC3EF8}" name="Hourly cost_x000a_(Enter decimal number)" dataDxfId="13"/>
    <tableColumn id="7" xr3:uid="{4AA58585-18F2-4DC2-8BCF-B37E88D2ADE5}" name="Length of session (hrs)_x000a_(Enter Decimal number)" dataDxfId="12" dataCellStyle="Currency"/>
    <tableColumn id="8" xr3:uid="{A00A8E9C-292A-4CB8-BB4B-5AAA51ADF160}" name="Sessions per week_x000a_(Enter Number)" dataDxfId="11"/>
    <tableColumn id="9" xr3:uid="{3470B612-89C0-4FBC-BF00-7BB38C05C721}" name="Number of weeks running_x000a_(Enter Number)" dataDxfId="10"/>
    <tableColumn id="10" xr3:uid="{0675917C-CBD1-48CF-8B66-98F6473CA954}" name="Column1" dataDxfId="9"/>
    <tableColumn id="11" xr3:uid="{7985B8DE-D733-4EE3-B11B-A60BB34E1AB4}" name="Cost_x000a_(Cost calculation = length of session x type of staff x sessions x weeks divide by child)" dataDxfId="8" dataCellStyle="Currency">
      <calculatedColumnFormula>IFERROR((((F30*G30)*H30)*I30)/D30,0)</calculatedColumnFormula>
    </tableColumn>
    <tableColumn id="12" xr3:uid="{EA6875EF-5E94-45F7-AD93-1A28A330D2E4}" name="Comments_x000a_(Free text)" dataDxfId="7"/>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B33B731-E4D5-46BA-9F4A-53CEA0699DBE}" name="Table5915" displayName="Table5915" ref="I41:L48" totalsRowShown="0" headerRowBorderDxfId="6" tableBorderDxfId="5" totalsRowBorderDxfId="4">
  <autoFilter ref="I41:L48" xr:uid="{AB33B731-E4D5-46BA-9F4A-53CEA0699DBE}"/>
  <tableColumns count="4">
    <tableColumn id="1" xr3:uid="{778B3BB6-0E9F-435C-9A93-48054D2435E7}" name="Equipment and other related costs" dataDxfId="3"/>
    <tableColumn id="2" xr3:uid="{CF2583D7-E134-46CD-9AA9-5C1428979EDD}" name="Column1" dataDxfId="2"/>
    <tableColumn id="3" xr3:uid="{FAE58D5D-09BA-4B40-8FC9-195EBDD95127}" name="Cost" dataDxfId="1" dataCellStyle="Currency"/>
    <tableColumn id="4" xr3:uid="{D2562BA0-F1DA-4218-AA5B-A315D01256A4}" name="Comments"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erm" displayName="Term" ref="D1:D4" totalsRowShown="0" headerRowDxfId="144">
  <autoFilter ref="D1:D4" xr:uid="{00000000-0009-0000-0100-000002000000}"/>
  <tableColumns count="1">
    <tableColumn id="1" xr3:uid="{00000000-0010-0000-0100-000001000000}" name="Term"/>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5F11282-5B95-416A-98A3-217996933F67}" name="Table3" displayName="Table3" ref="A7:L21" totalsRowShown="0" headerRowDxfId="143" headerRowBorderDxfId="142" tableBorderDxfId="141" totalsRowBorderDxfId="140">
  <autoFilter ref="A7:L21" xr:uid="{B5F11282-5B95-416A-98A3-217996933F67}"/>
  <tableColumns count="12">
    <tableColumn id="1" xr3:uid="{D8854D4D-E362-4198-8D09-BF8C09DDFA3A}" name="Nature of support/Intervention_x000a_(Free text)" dataDxfId="139"/>
    <tableColumn id="2" xr3:uid="{B69B5137-9BCB-437C-A958-A1C99D2DE7D3}" name="Term_x000a_(Select from dropdown)" dataDxfId="138"/>
    <tableColumn id="3" xr3:uid="{8F643C51-8FEF-4065-8E93-C5DE74AD9A99}" name="Adult_x000a_(Enter a number)" dataDxfId="137"/>
    <tableColumn id="4" xr3:uid="{AED9E4EC-E1CA-452B-AA1B-E8CCEEC644C5}" name="Child_x000a_(Enter a number)" dataDxfId="136"/>
    <tableColumn id="5" xr3:uid="{FA1E4181-4E25-4044-A719-53C90F58F0F2}" name="Type of Staff_x000a_(Select from dropdown)" dataDxfId="135"/>
    <tableColumn id="6" xr3:uid="{B8AE9051-E524-466F-A9C5-BC9D557E5897}" name="Autopopulates once dropdown selected in column E" dataDxfId="134">
      <calculatedColumnFormula>IFERROR(VLOOKUP(E8,Costs[],2,FALSE),"")</calculatedColumnFormula>
    </tableColumn>
    <tableColumn id="7" xr3:uid="{EBE295F5-E221-4B89-B8F4-411D8BA4FE79}" name="Length of session (hrs)_x000a_(Enter a decimal number)" dataDxfId="133" dataCellStyle="Currency"/>
    <tableColumn id="8" xr3:uid="{C17AB72F-8E9E-495B-B557-0C7A86E1273F}" name="Sessions per week_x000a_(Enter a number)" dataDxfId="132"/>
    <tableColumn id="9" xr3:uid="{B1B31040-6E98-4211-9509-59DCF9CD4905}" name="Number of weeks running_x000a_(Enter a number)" dataDxfId="131"/>
    <tableColumn id="10" xr3:uid="{6DA9A5C7-D6D2-4C3A-B402-E108F133330C}" name="Column1" dataDxfId="130"/>
    <tableColumn id="11" xr3:uid="{72E9029E-A14E-49D5-87DF-33709A5E96E9}" name="Cost per pupil" dataDxfId="129" dataCellStyle="Currency">
      <calculatedColumnFormula>IFERROR((((F8*G8)*H8)*I8)/D8,0)</calculatedColumnFormula>
    </tableColumn>
    <tableColumn id="12" xr3:uid="{72711E24-9C67-49FA-932A-6F48789E6954}" name="Comments" dataDxfId="12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46C8B86-2E0D-4B7F-9836-4D161DFFF866}" name="Table4" displayName="Table4" ref="A26:L34" totalsRowShown="0" tableBorderDxfId="127">
  <autoFilter ref="A26:L34" xr:uid="{346C8B86-2E0D-4B7F-9836-4D161DFFF866}"/>
  <tableColumns count="12">
    <tableColumn id="1" xr3:uid="{93BC58A3-6383-469D-8F92-872382F81749}" name="Nature of support/Intervention_x000a_(Free text)" dataDxfId="126"/>
    <tableColumn id="2" xr3:uid="{A0393C46-04BA-49BD-8D97-22DCE0069DC7}" name="Term_x000a_(Select from dropdown)" dataDxfId="125"/>
    <tableColumn id="3" xr3:uid="{91034FFA-BD65-4C4B-BECD-89962806D168}" name="Adult_x000a_(Enter a number)" dataDxfId="124"/>
    <tableColumn id="4" xr3:uid="{0C28B7A6-E269-47D5-9B89-9451FA7A05C3}" name="Child_x000a_(Enter a number)" dataDxfId="123"/>
    <tableColumn id="5" xr3:uid="{9346E27D-4D74-4265-A953-A733DAEE2669}" name="Type of Staff_x000a_(Free text)" dataDxfId="122"/>
    <tableColumn id="6" xr3:uid="{03955118-C91F-4A8F-A657-9ED6837E32EF}" name="Hourly cost_x000a_(Enter decimal number)" dataDxfId="121"/>
    <tableColumn id="7" xr3:uid="{CE7CA2EF-6F35-425B-945D-1979C6DFEA91}" name="Length of session (hrs)_x000a_(Enter Decimal number)" dataDxfId="120" dataCellStyle="Currency"/>
    <tableColumn id="8" xr3:uid="{C7C5317E-D590-404E-85C8-242CE172C592}" name="Sessions per week_x000a_(Enter Number)" dataDxfId="119"/>
    <tableColumn id="9" xr3:uid="{2F05413A-BD00-4331-80BA-98199C52A483}" name="Number of weeks running_x000a_(Enter Number)" dataDxfId="118"/>
    <tableColumn id="10" xr3:uid="{0C69C370-017A-470A-89EE-AAFA8932192F}" name="Column1" dataDxfId="117"/>
    <tableColumn id="11" xr3:uid="{8A2EEFF3-79CE-416D-9F04-787F67FA6AF6}" name="Cost_x000a_(Cost calculation = length of session x type of staff x sessions x weeks divide by child)" dataDxfId="116" dataCellStyle="Currency">
      <calculatedColumnFormula>IFERROR((((F27*G27)*H27)*I27)/D27,0)</calculatedColumnFormula>
    </tableColumn>
    <tableColumn id="12" xr3:uid="{22FDC68B-C8B5-4BDD-BA6D-D819B9E582DF}" name="Comments_x000a_(Free text)" dataDxfId="115"/>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0C02BF4-8AE9-48D2-9164-CD9DDF0AE6F7}" name="Table5" displayName="Table5" ref="I38:L45" totalsRowShown="0" headerRowBorderDxfId="114" tableBorderDxfId="113" totalsRowBorderDxfId="112">
  <autoFilter ref="I38:L45" xr:uid="{B0C02BF4-8AE9-48D2-9164-CD9DDF0AE6F7}"/>
  <tableColumns count="4">
    <tableColumn id="1" xr3:uid="{11C8893A-2942-4F2E-8F07-321EC0FAB800}" name="Equipment and other related costs" dataDxfId="111"/>
    <tableColumn id="2" xr3:uid="{C7C5EE0D-2814-49C7-B58E-FDC3AB797E6D}" name="Column1" dataDxfId="110"/>
    <tableColumn id="3" xr3:uid="{AEC33E05-B9C0-4E01-8CF9-B8C5EDCE656B}" name="Cost" dataDxfId="109" dataCellStyle="Currency"/>
    <tableColumn id="4" xr3:uid="{CC03E5C4-8164-4D18-9954-25DA9B1A1646}" name="Comments" dataDxfId="108"/>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FCBBABA-25DC-4CC1-A64C-FEA2FE58D85D}" name="Table37" displayName="Table37" ref="A7:L18" totalsRowShown="0" headerRowDxfId="107" headerRowBorderDxfId="106" tableBorderDxfId="105" totalsRowBorderDxfId="104">
  <autoFilter ref="A7:L18" xr:uid="{EFCBBABA-25DC-4CC1-A64C-FEA2FE58D85D}"/>
  <tableColumns count="12">
    <tableColumn id="1" xr3:uid="{C0650451-4227-4E76-8A97-8BFA7ADF2A88}" name="Nature of support/Intervention_x000a_(Free text)" dataDxfId="103"/>
    <tableColumn id="2" xr3:uid="{DE8EE2EB-AF4D-420D-83FE-C9D5A3C722B0}" name="Term_x000a_(Select from dropdown)" dataDxfId="102"/>
    <tableColumn id="3" xr3:uid="{F23E1800-A116-4552-AFE5-AEE86B4B4D7A}" name="Adult_x000a_(Enter a number)" dataDxfId="101"/>
    <tableColumn id="4" xr3:uid="{FE748A47-132D-404E-B00B-3433D17D555F}" name="Child_x000a_(Enter a number)" dataDxfId="100"/>
    <tableColumn id="5" xr3:uid="{05079A2E-18BB-404F-BE9A-12384DB387BB}" name="Type of Staff_x000a_(Select from dropdown)" dataDxfId="99"/>
    <tableColumn id="6" xr3:uid="{749C3F7A-CA93-44FB-B866-522EE7A51692}" name="Autopopulates once dropdown selected in column E" dataDxfId="98">
      <calculatedColumnFormula>IFERROR(VLOOKUP(E8,Costs[],2,FALSE),"")</calculatedColumnFormula>
    </tableColumn>
    <tableColumn id="7" xr3:uid="{17133DA0-550C-411A-9913-E71835D200E1}" name="Length of session (hrs)_x000a_(Enter a decimal number)" dataDxfId="97" dataCellStyle="Currency"/>
    <tableColumn id="8" xr3:uid="{CA85FABA-3D60-4BD2-907B-F8D11FFD9794}" name="Sessions per week_x000a_(Enter a number)" dataDxfId="96"/>
    <tableColumn id="9" xr3:uid="{9BDAD8E7-BBDE-4EE0-B492-EE752A714D2D}" name="Number of weeks running_x000a_(Enter a number)" dataDxfId="95"/>
    <tableColumn id="10" xr3:uid="{B68E88BC-743C-472E-9547-399D31C2AB82}" name="Column1" dataDxfId="94"/>
    <tableColumn id="11" xr3:uid="{91189E8E-DB43-43CB-987F-84904A1D2E53}" name="Cost per pupil" dataDxfId="93" dataCellStyle="Currency">
      <calculatedColumnFormula>IFERROR((((F8*G8)*H8)*I8)/D8,0)</calculatedColumnFormula>
    </tableColumn>
    <tableColumn id="12" xr3:uid="{404AB9BA-E1C6-43D6-914B-637140E28765}" name="Comments" dataDxfId="9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EA0C1C8-6ECC-4189-8242-FEBBDD85F26E}" name="Table48" displayName="Table48" ref="A23:L31" totalsRowShown="0" tableBorderDxfId="91">
  <autoFilter ref="A23:L31" xr:uid="{BEA0C1C8-6ECC-4189-8242-FEBBDD85F26E}"/>
  <tableColumns count="12">
    <tableColumn id="1" xr3:uid="{438C5F00-735E-4D86-84D5-08E497B6DD88}" name="Nature of support/Intervention_x000a_(Free text)" dataDxfId="90"/>
    <tableColumn id="2" xr3:uid="{EF5F47A0-634E-432D-A236-0A1667963154}" name="Term_x000a_(Select from dropdown)" dataDxfId="89"/>
    <tableColumn id="3" xr3:uid="{F0164378-08E8-420C-8287-3B3CBBF5AFE0}" name="Adult_x000a_(Enter a number)" dataDxfId="88"/>
    <tableColumn id="4" xr3:uid="{D5FD8DB1-6422-42E6-B021-7E02C97A3E78}" name="Child_x000a_(Enter a number)" dataDxfId="87"/>
    <tableColumn id="5" xr3:uid="{1AEAA4C4-38E1-42A7-BCED-FA1E72C98B05}" name="Type of Staff_x000a_(Free text)" dataDxfId="86"/>
    <tableColumn id="6" xr3:uid="{A9C8C04D-1B80-41C6-BB46-A5E231D4CC19}" name="Hourly cost_x000a_(Enter decimal number)" dataDxfId="85"/>
    <tableColumn id="7" xr3:uid="{5FD523FA-8A10-4A52-835E-33A376AE1CC1}" name="Length of session (hrs)_x000a_(Enter Decimal number)" dataDxfId="84" dataCellStyle="Currency"/>
    <tableColumn id="8" xr3:uid="{C67FB861-5A2C-423C-9885-D16A49A044A7}" name="Sessions per week_x000a_(Enter Number)" dataDxfId="83"/>
    <tableColumn id="9" xr3:uid="{A7450288-25FD-400D-870B-401B003635E0}" name="Number of weeks running_x000a_(Enter Number)" dataDxfId="82"/>
    <tableColumn id="10" xr3:uid="{C17AF4BE-6EA4-48F5-B722-41A67619DD29}" name="Column1" dataDxfId="81"/>
    <tableColumn id="11" xr3:uid="{D1B142D3-7D50-4D6C-AE3B-E04EB1A0EE01}" name="Cost_x000a_(Cost calculation = length of session x type of staff x sessions x weeks divide by child)" dataDxfId="80" dataCellStyle="Currency">
      <calculatedColumnFormula>IFERROR((((F24*G24)*H24)*I24)/D24,0)</calculatedColumnFormula>
    </tableColumn>
    <tableColumn id="12" xr3:uid="{F298A427-146E-4511-9BF2-3384FA697A4F}" name="Comments_x000a_(Free text)" dataDxfId="79"/>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48714E6-7D4F-47B6-8D4B-5CAE19B25B58}" name="Table59" displayName="Table59" ref="I35:L42" totalsRowShown="0" headerRowBorderDxfId="78" tableBorderDxfId="77" totalsRowBorderDxfId="76">
  <autoFilter ref="I35:L42" xr:uid="{848714E6-7D4F-47B6-8D4B-5CAE19B25B58}"/>
  <tableColumns count="4">
    <tableColumn id="1" xr3:uid="{8159DBEA-1335-4EA0-BAE6-641937249CD9}" name="Equipment and other related costs" dataDxfId="75"/>
    <tableColumn id="2" xr3:uid="{10586ACA-1CD5-49B2-A6C5-0C6F58FF785F}" name="Column1" dataDxfId="74"/>
    <tableColumn id="3" xr3:uid="{408A84C2-0EEF-4DA7-A752-6971222F653D}" name="Cost" dataDxfId="73" dataCellStyle="Currency"/>
    <tableColumn id="4" xr3:uid="{F7E1BDBF-DAF0-40A8-8F1A-9F118B3750D6}" name="Comments" dataDxfId="7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F107127-AE0A-4031-9149-0EA8F4F83898}" name="Table316" displayName="Table316" ref="A7:L42" totalsRowShown="0" headerRowDxfId="71" headerRowBorderDxfId="70" tableBorderDxfId="69" totalsRowBorderDxfId="68">
  <autoFilter ref="A7:L42" xr:uid="{6F107127-AE0A-4031-9149-0EA8F4F83898}"/>
  <tableColumns count="12">
    <tableColumn id="1" xr3:uid="{3E21BC45-298C-4FB1-BD68-FCABFF09E0E3}" name="Nature of support/Intervention_x000a_(Free text)" dataDxfId="67"/>
    <tableColumn id="2" xr3:uid="{6D31621D-BB52-483F-A29E-D9D8EA05BC84}" name="Term_x000a_(Select from dropdown)" dataDxfId="66"/>
    <tableColumn id="3" xr3:uid="{D867C340-9228-403E-89B3-019551D9DA2E}" name="Adult_x000a_(Enter a number)" dataDxfId="65"/>
    <tableColumn id="4" xr3:uid="{0F16AA64-3CA3-414B-B759-C5E88BCA4A74}" name="Child_x000a_(Enter a number)" dataDxfId="64"/>
    <tableColumn id="5" xr3:uid="{ABC09268-B57D-4428-BC1B-10B366E07C38}" name="Type of Staff_x000a_(Select from dropdown)" dataDxfId="63"/>
    <tableColumn id="6" xr3:uid="{D7493418-E95C-4B78-892B-911386BF91C2}" name="Autopopulates once dropdown selected in column A" dataDxfId="62">
      <calculatedColumnFormula>IFERROR(VLOOKUP(E8,[1]!Costs[#Data],2,FALSE),"")</calculatedColumnFormula>
    </tableColumn>
    <tableColumn id="7" xr3:uid="{183CB287-3A3C-4A34-AB54-70838A1F7AAE}" name="Length of session (hrs)_x000a_(Enter a decimal number)" dataDxfId="61" dataCellStyle="Currency"/>
    <tableColumn id="8" xr3:uid="{C8DFE292-239C-4FEA-82F0-615238765374}" name="Sessions per week_x000a_(Enter a number)" dataDxfId="60"/>
    <tableColumn id="9" xr3:uid="{C95A9F69-1DC9-4800-9913-E87201C1AFA1}" name="Number of weeks running_x000a_(Enter a number)" dataDxfId="59"/>
    <tableColumn id="10" xr3:uid="{4D6FD49D-C16C-4151-89FB-DE4418D46038}" name="Column1" dataDxfId="58"/>
    <tableColumn id="11" xr3:uid="{07625A1D-CB76-4B55-B7A5-1732F2CBCEE0}" name="Cost per pupil" dataDxfId="57" dataCellStyle="Currency">
      <calculatedColumnFormula>IFERROR((((F8*G8)*H8)*I8)/D8,0)</calculatedColumnFormula>
    </tableColumn>
    <tableColumn id="12" xr3:uid="{A2B9955B-9184-4EBA-A515-9CC6E74DE22B}" name="Comments" dataDxfId="5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vmlDrawing" Target="../drawings/vmlDrawing1.vml"/><Relationship Id="rId7"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3.xml"/><Relationship Id="rId5" Type="http://schemas.openxmlformats.org/officeDocument/2006/relationships/image" Target="../media/image1.emf"/><Relationship Id="rId4" Type="http://schemas.openxmlformats.org/officeDocument/2006/relationships/control" Target="../activeX/activeX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4.bin"/><Relationship Id="rId4" Type="http://schemas.openxmlformats.org/officeDocument/2006/relationships/table" Target="../tables/table1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D9"/>
  <sheetViews>
    <sheetView tabSelected="1" workbookViewId="0">
      <selection activeCell="A9" sqref="A9"/>
    </sheetView>
  </sheetViews>
  <sheetFormatPr defaultRowHeight="14.5" x14ac:dyDescent="0.35"/>
  <cols>
    <col min="1" max="1" width="30.453125" bestFit="1" customWidth="1"/>
    <col min="2" max="2" width="27.7265625" customWidth="1"/>
  </cols>
  <sheetData>
    <row r="1" spans="1:4" x14ac:dyDescent="0.35">
      <c r="A1" s="15" t="s">
        <v>0</v>
      </c>
      <c r="B1" s="11" t="s">
        <v>1</v>
      </c>
      <c r="D1" s="15" t="s">
        <v>2</v>
      </c>
    </row>
    <row r="2" spans="1:4" x14ac:dyDescent="0.35">
      <c r="A2" t="s">
        <v>3</v>
      </c>
      <c r="B2" s="14">
        <v>32.659999999999997</v>
      </c>
      <c r="D2" t="s">
        <v>4</v>
      </c>
    </row>
    <row r="3" spans="1:4" x14ac:dyDescent="0.35">
      <c r="A3" t="s">
        <v>5</v>
      </c>
      <c r="B3" s="14">
        <v>12.51</v>
      </c>
      <c r="D3" t="s">
        <v>6</v>
      </c>
    </row>
    <row r="4" spans="1:4" x14ac:dyDescent="0.35">
      <c r="A4" t="s">
        <v>7</v>
      </c>
      <c r="B4" s="14">
        <v>12.03</v>
      </c>
      <c r="D4" t="s">
        <v>8</v>
      </c>
    </row>
    <row r="5" spans="1:4" x14ac:dyDescent="0.35">
      <c r="B5" s="14"/>
    </row>
    <row r="9" spans="1:4" ht="58" x14ac:dyDescent="0.35">
      <c r="B9" s="128" t="s">
        <v>9</v>
      </c>
    </row>
  </sheetData>
  <pageMargins left="0.7" right="0.7" top="0.75" bottom="0.75" header="0.3" footer="0.3"/>
  <pageSetup paperSize="9" orientation="portrait" r:id="rId1"/>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33"/>
  <sheetViews>
    <sheetView workbookViewId="0">
      <selection activeCell="J12" sqref="J12"/>
    </sheetView>
  </sheetViews>
  <sheetFormatPr defaultColWidth="8.7265625" defaultRowHeight="14.5" x14ac:dyDescent="0.35"/>
  <cols>
    <col min="1" max="1" width="44.453125" customWidth="1"/>
    <col min="2" max="2" width="42.453125" customWidth="1"/>
    <col min="3" max="3" width="7.7265625" customWidth="1"/>
    <col min="6" max="6" width="12" bestFit="1" customWidth="1"/>
    <col min="9" max="9" width="3" customWidth="1"/>
    <col min="10" max="10" width="13.54296875" customWidth="1"/>
    <col min="11" max="11" width="27" customWidth="1"/>
    <col min="12" max="12" width="24.26953125" customWidth="1"/>
  </cols>
  <sheetData>
    <row r="1" spans="1:11" ht="15" thickBot="1" x14ac:dyDescent="0.4"/>
    <row r="2" spans="1:11" ht="15" customHeight="1" x14ac:dyDescent="0.35">
      <c r="A2" s="149" t="s">
        <v>10</v>
      </c>
      <c r="B2" s="150"/>
      <c r="C2" s="150"/>
      <c r="D2" s="150"/>
      <c r="E2" s="150"/>
      <c r="F2" s="150"/>
      <c r="G2" s="150"/>
      <c r="H2" s="150"/>
      <c r="I2" s="150"/>
      <c r="J2" s="150"/>
      <c r="K2" s="150"/>
    </row>
    <row r="3" spans="1:11" ht="15" customHeight="1" x14ac:dyDescent="0.35">
      <c r="A3" s="151"/>
      <c r="B3" s="152"/>
      <c r="C3" s="152"/>
      <c r="D3" s="152"/>
      <c r="E3" s="152"/>
      <c r="F3" s="152"/>
      <c r="G3" s="152"/>
      <c r="H3" s="152"/>
      <c r="I3" s="152"/>
      <c r="J3" s="152"/>
      <c r="K3" s="152"/>
    </row>
    <row r="4" spans="1:11" ht="15" thickBot="1" x14ac:dyDescent="0.4">
      <c r="A4" s="153"/>
      <c r="B4" s="154"/>
      <c r="C4" s="154"/>
      <c r="D4" s="154"/>
      <c r="E4" s="154"/>
      <c r="F4" s="154"/>
      <c r="G4" s="154"/>
      <c r="H4" s="154"/>
      <c r="I4" s="154"/>
      <c r="J4" s="154"/>
      <c r="K4" s="154"/>
    </row>
    <row r="6" spans="1:11" ht="15" thickBot="1" x14ac:dyDescent="0.4"/>
    <row r="7" spans="1:11" ht="24" thickBot="1" x14ac:dyDescent="0.6">
      <c r="A7" s="1" t="s">
        <v>155</v>
      </c>
      <c r="B7" s="155" t="s">
        <v>11</v>
      </c>
      <c r="C7" s="156"/>
      <c r="D7" s="157"/>
      <c r="E7" s="12"/>
      <c r="F7" s="12"/>
      <c r="G7" s="12"/>
      <c r="H7" s="12"/>
      <c r="I7" s="12"/>
      <c r="J7" s="12"/>
      <c r="K7" s="12"/>
    </row>
    <row r="9" spans="1:11" ht="28.9" customHeight="1" x14ac:dyDescent="0.35">
      <c r="A9" s="158" t="s">
        <v>156</v>
      </c>
      <c r="B9" s="162" t="s">
        <v>2</v>
      </c>
      <c r="C9" s="160" t="s">
        <v>157</v>
      </c>
      <c r="D9" s="160"/>
      <c r="E9" s="139" t="s">
        <v>158</v>
      </c>
      <c r="F9" s="161" t="s">
        <v>159</v>
      </c>
      <c r="G9" s="139" t="s">
        <v>160</v>
      </c>
      <c r="H9" s="139" t="s">
        <v>161</v>
      </c>
      <c r="I9" s="140"/>
      <c r="J9" s="142" t="s">
        <v>22</v>
      </c>
      <c r="K9" s="164" t="s">
        <v>23</v>
      </c>
    </row>
    <row r="10" spans="1:11" ht="25.9" customHeight="1" x14ac:dyDescent="0.35">
      <c r="A10" s="159"/>
      <c r="B10" s="163"/>
      <c r="C10" s="70" t="s">
        <v>162</v>
      </c>
      <c r="D10" s="70" t="s">
        <v>163</v>
      </c>
      <c r="E10" s="139"/>
      <c r="F10" s="161"/>
      <c r="G10" s="139"/>
      <c r="H10" s="139"/>
      <c r="I10" s="141"/>
      <c r="J10" s="142"/>
      <c r="K10" s="165"/>
    </row>
    <row r="11" spans="1:11" ht="43.9" customHeight="1" x14ac:dyDescent="0.35">
      <c r="A11" s="2"/>
      <c r="B11" s="2"/>
      <c r="C11" s="71"/>
      <c r="D11" s="71"/>
      <c r="E11" s="57"/>
      <c r="F11" s="72"/>
      <c r="G11" s="71"/>
      <c r="H11" s="71"/>
      <c r="I11" s="73"/>
      <c r="J11" s="74">
        <v>0</v>
      </c>
      <c r="K11" s="75" t="s">
        <v>164</v>
      </c>
    </row>
    <row r="12" spans="1:11" ht="14.5" customHeight="1" x14ac:dyDescent="0.35">
      <c r="A12" s="3" t="s">
        <v>165</v>
      </c>
      <c r="B12" s="3" t="s">
        <v>4</v>
      </c>
      <c r="C12" s="71">
        <v>1</v>
      </c>
      <c r="D12" s="71">
        <v>4</v>
      </c>
      <c r="E12" s="57">
        <v>10.210000000000001</v>
      </c>
      <c r="F12" s="72">
        <v>0.5</v>
      </c>
      <c r="G12" s="71">
        <v>2</v>
      </c>
      <c r="H12" s="71">
        <v>6</v>
      </c>
      <c r="I12" s="73"/>
      <c r="J12" s="74">
        <f>((((E12*F12)*2)*6)/4)</f>
        <v>15.315000000000001</v>
      </c>
      <c r="K12" s="75"/>
    </row>
    <row r="13" spans="1:11" x14ac:dyDescent="0.35">
      <c r="A13" s="3"/>
      <c r="B13" s="3"/>
      <c r="C13" s="71"/>
      <c r="D13" s="71"/>
      <c r="E13" s="57"/>
      <c r="F13" s="72"/>
      <c r="G13" s="71"/>
      <c r="H13" s="71"/>
      <c r="I13" s="73"/>
      <c r="J13" s="74">
        <v>0</v>
      </c>
      <c r="K13" s="76"/>
    </row>
    <row r="14" spans="1:11" x14ac:dyDescent="0.35">
      <c r="A14" s="3"/>
      <c r="B14" s="3"/>
      <c r="C14" s="71"/>
      <c r="D14" s="71"/>
      <c r="E14" s="57"/>
      <c r="F14" s="72"/>
      <c r="G14" s="71"/>
      <c r="H14" s="71"/>
      <c r="I14" s="73"/>
      <c r="J14" s="74">
        <v>0</v>
      </c>
      <c r="K14" s="76"/>
    </row>
    <row r="15" spans="1:11" x14ac:dyDescent="0.35">
      <c r="A15" s="3"/>
      <c r="B15" s="3"/>
      <c r="C15" s="71"/>
      <c r="D15" s="71"/>
      <c r="E15" s="57"/>
      <c r="F15" s="72"/>
      <c r="G15" s="71"/>
      <c r="H15" s="71"/>
      <c r="I15" s="73"/>
      <c r="J15" s="74">
        <v>0</v>
      </c>
      <c r="K15" s="77"/>
    </row>
    <row r="16" spans="1:11" x14ac:dyDescent="0.35">
      <c r="A16" s="3"/>
      <c r="B16" s="3"/>
      <c r="C16" s="71"/>
      <c r="D16" s="71"/>
      <c r="E16" s="57"/>
      <c r="F16" s="72"/>
      <c r="G16" s="71"/>
      <c r="H16" s="71"/>
      <c r="I16" s="73"/>
      <c r="J16" s="74">
        <v>0</v>
      </c>
      <c r="K16" s="77"/>
    </row>
    <row r="17" spans="1:11" x14ac:dyDescent="0.35">
      <c r="A17" s="3"/>
      <c r="B17" s="3"/>
      <c r="C17" s="71"/>
      <c r="D17" s="71"/>
      <c r="E17" s="57"/>
      <c r="F17" s="72"/>
      <c r="G17" s="71"/>
      <c r="H17" s="71"/>
      <c r="I17" s="73"/>
      <c r="J17" s="74">
        <v>0</v>
      </c>
      <c r="K17" s="77"/>
    </row>
    <row r="18" spans="1:11" x14ac:dyDescent="0.35">
      <c r="A18" s="3"/>
      <c r="B18" s="3"/>
      <c r="C18" s="71"/>
      <c r="D18" s="71"/>
      <c r="E18" s="57"/>
      <c r="F18" s="72"/>
      <c r="G18" s="71"/>
      <c r="H18" s="71"/>
      <c r="I18" s="73"/>
      <c r="J18" s="74">
        <v>0</v>
      </c>
      <c r="K18" s="77"/>
    </row>
    <row r="19" spans="1:11" x14ac:dyDescent="0.35">
      <c r="A19" s="3"/>
      <c r="B19" s="3"/>
      <c r="C19" s="71"/>
      <c r="D19" s="71"/>
      <c r="E19" s="57"/>
      <c r="F19" s="72"/>
      <c r="G19" s="71"/>
      <c r="H19" s="71"/>
      <c r="I19" s="73"/>
      <c r="J19" s="74">
        <v>0</v>
      </c>
      <c r="K19" s="77"/>
    </row>
    <row r="20" spans="1:11" x14ac:dyDescent="0.35">
      <c r="A20" s="4"/>
    </row>
    <row r="21" spans="1:11" ht="15" thickBot="1" x14ac:dyDescent="0.4">
      <c r="G21" s="134" t="s">
        <v>36</v>
      </c>
      <c r="H21" s="135"/>
      <c r="I21" s="136"/>
      <c r="J21" s="5">
        <f>SUM(J11:J19)</f>
        <v>15.315000000000001</v>
      </c>
    </row>
    <row r="22" spans="1:11" ht="15" thickTop="1" x14ac:dyDescent="0.35">
      <c r="A22" s="11" t="s">
        <v>166</v>
      </c>
    </row>
    <row r="23" spans="1:11" x14ac:dyDescent="0.35">
      <c r="A23" s="13" t="s">
        <v>167</v>
      </c>
      <c r="B23" s="13">
        <v>10.210000000000001</v>
      </c>
      <c r="C23" s="143" t="s">
        <v>37</v>
      </c>
      <c r="D23" s="144"/>
      <c r="E23" s="144"/>
      <c r="F23" s="144"/>
      <c r="G23" s="144"/>
      <c r="H23" s="145"/>
      <c r="I23" s="78"/>
      <c r="J23" s="79" t="s">
        <v>38</v>
      </c>
    </row>
    <row r="24" spans="1:11" x14ac:dyDescent="0.35">
      <c r="A24" s="13" t="s">
        <v>168</v>
      </c>
      <c r="B24" s="13">
        <v>11.27</v>
      </c>
      <c r="C24" s="146" t="s">
        <v>171</v>
      </c>
      <c r="D24" s="147"/>
      <c r="E24" s="147"/>
      <c r="F24" s="147"/>
      <c r="G24" s="147"/>
      <c r="H24" s="148"/>
      <c r="I24" s="73"/>
      <c r="J24" s="81">
        <v>3</v>
      </c>
    </row>
    <row r="25" spans="1:11" x14ac:dyDescent="0.35">
      <c r="A25" s="13" t="s">
        <v>169</v>
      </c>
      <c r="B25" s="13">
        <v>14.02</v>
      </c>
      <c r="C25" s="146"/>
      <c r="D25" s="147"/>
      <c r="E25" s="147"/>
      <c r="F25" s="147"/>
      <c r="G25" s="147"/>
      <c r="H25" s="148"/>
      <c r="I25" s="73"/>
      <c r="J25" s="80"/>
    </row>
    <row r="26" spans="1:11" x14ac:dyDescent="0.35">
      <c r="A26" s="13" t="s">
        <v>170</v>
      </c>
      <c r="B26" s="13">
        <v>14.02</v>
      </c>
      <c r="C26" s="146"/>
      <c r="D26" s="147"/>
      <c r="E26" s="147"/>
      <c r="F26" s="147"/>
      <c r="G26" s="147"/>
      <c r="H26" s="148"/>
      <c r="I26" s="73"/>
      <c r="J26" s="80"/>
    </row>
    <row r="27" spans="1:11" x14ac:dyDescent="0.35">
      <c r="A27" s="13" t="s">
        <v>3</v>
      </c>
      <c r="B27" s="13">
        <v>28.44</v>
      </c>
      <c r="C27" s="146"/>
      <c r="D27" s="147"/>
      <c r="E27" s="147"/>
      <c r="F27" s="147"/>
      <c r="G27" s="147"/>
      <c r="H27" s="148"/>
      <c r="I27" s="73"/>
      <c r="J27" s="80"/>
    </row>
    <row r="28" spans="1:11" x14ac:dyDescent="0.35">
      <c r="C28" s="146"/>
      <c r="D28" s="147"/>
      <c r="E28" s="147"/>
      <c r="F28" s="147"/>
      <c r="G28" s="147"/>
      <c r="H28" s="148"/>
      <c r="I28" s="73"/>
      <c r="J28" s="80"/>
    </row>
    <row r="30" spans="1:11" ht="15" thickBot="1" x14ac:dyDescent="0.4">
      <c r="G30" s="138" t="s">
        <v>40</v>
      </c>
      <c r="H30" s="138"/>
      <c r="I30" s="138"/>
      <c r="J30" s="6">
        <f>SUM(J24:J28)</f>
        <v>3</v>
      </c>
    </row>
    <row r="31" spans="1:11" ht="15" thickTop="1" x14ac:dyDescent="0.35"/>
    <row r="32" spans="1:11" ht="15" thickBot="1" x14ac:dyDescent="0.4">
      <c r="G32" s="7" t="s">
        <v>41</v>
      </c>
      <c r="H32" s="8"/>
      <c r="I32" s="9"/>
      <c r="J32" s="10">
        <f>J21+J30</f>
        <v>18.315000000000001</v>
      </c>
    </row>
    <row r="33" ht="15" thickTop="1" x14ac:dyDescent="0.35"/>
  </sheetData>
  <mergeCells count="20">
    <mergeCell ref="A2:K4"/>
    <mergeCell ref="B7:D7"/>
    <mergeCell ref="A9:A10"/>
    <mergeCell ref="B9:B10"/>
    <mergeCell ref="C9:D9"/>
    <mergeCell ref="E9:E10"/>
    <mergeCell ref="F9:F10"/>
    <mergeCell ref="G9:G10"/>
    <mergeCell ref="H9:H10"/>
    <mergeCell ref="I9:I10"/>
    <mergeCell ref="K9:K10"/>
    <mergeCell ref="C27:H27"/>
    <mergeCell ref="C28:H28"/>
    <mergeCell ref="G30:I30"/>
    <mergeCell ref="J9:J10"/>
    <mergeCell ref="G21:I21"/>
    <mergeCell ref="C23:H23"/>
    <mergeCell ref="C24:H24"/>
    <mergeCell ref="C25:H25"/>
    <mergeCell ref="C26:H2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K33"/>
  <sheetViews>
    <sheetView topLeftCell="A7" workbookViewId="0">
      <selection activeCell="J12" sqref="J12"/>
    </sheetView>
  </sheetViews>
  <sheetFormatPr defaultColWidth="8.7265625" defaultRowHeight="14.5" x14ac:dyDescent="0.35"/>
  <cols>
    <col min="1" max="1" width="44.453125" customWidth="1"/>
    <col min="2" max="2" width="42.453125" customWidth="1"/>
    <col min="3" max="3" width="7.7265625" customWidth="1"/>
    <col min="6" max="6" width="12" bestFit="1" customWidth="1"/>
    <col min="9" max="9" width="3" customWidth="1"/>
    <col min="10" max="10" width="13.54296875" customWidth="1"/>
    <col min="11" max="11" width="27" customWidth="1"/>
    <col min="12" max="12" width="24.26953125" customWidth="1"/>
  </cols>
  <sheetData>
    <row r="1" spans="1:11" ht="15" thickBot="1" x14ac:dyDescent="0.4"/>
    <row r="2" spans="1:11" ht="15" customHeight="1" x14ac:dyDescent="0.35">
      <c r="A2" s="149" t="s">
        <v>10</v>
      </c>
      <c r="B2" s="150"/>
      <c r="C2" s="150"/>
      <c r="D2" s="150"/>
      <c r="E2" s="150"/>
      <c r="F2" s="150"/>
      <c r="G2" s="150"/>
      <c r="H2" s="150"/>
      <c r="I2" s="150"/>
      <c r="J2" s="150"/>
      <c r="K2" s="150"/>
    </row>
    <row r="3" spans="1:11" ht="15" customHeight="1" x14ac:dyDescent="0.35">
      <c r="A3" s="151"/>
      <c r="B3" s="152"/>
      <c r="C3" s="152"/>
      <c r="D3" s="152"/>
      <c r="E3" s="152"/>
      <c r="F3" s="152"/>
      <c r="G3" s="152"/>
      <c r="H3" s="152"/>
      <c r="I3" s="152"/>
      <c r="J3" s="152"/>
      <c r="K3" s="152"/>
    </row>
    <row r="4" spans="1:11" ht="15" thickBot="1" x14ac:dyDescent="0.4">
      <c r="A4" s="153"/>
      <c r="B4" s="154"/>
      <c r="C4" s="154"/>
      <c r="D4" s="154"/>
      <c r="E4" s="154"/>
      <c r="F4" s="154"/>
      <c r="G4" s="154"/>
      <c r="H4" s="154"/>
      <c r="I4" s="154"/>
      <c r="J4" s="154"/>
      <c r="K4" s="154"/>
    </row>
    <row r="6" spans="1:11" ht="15" thickBot="1" x14ac:dyDescent="0.4"/>
    <row r="7" spans="1:11" ht="24" thickBot="1" x14ac:dyDescent="0.6">
      <c r="A7" s="1" t="s">
        <v>155</v>
      </c>
      <c r="B7" s="155" t="s">
        <v>11</v>
      </c>
      <c r="C7" s="156"/>
      <c r="D7" s="157"/>
      <c r="E7" s="12"/>
      <c r="F7" s="12"/>
      <c r="G7" s="12"/>
      <c r="H7" s="12"/>
      <c r="I7" s="12"/>
      <c r="J7" s="12"/>
      <c r="K7" s="12"/>
    </row>
    <row r="9" spans="1:11" ht="28.9" customHeight="1" x14ac:dyDescent="0.35">
      <c r="A9" s="158" t="s">
        <v>156</v>
      </c>
      <c r="B9" s="162" t="s">
        <v>2</v>
      </c>
      <c r="C9" s="160" t="s">
        <v>157</v>
      </c>
      <c r="D9" s="160"/>
      <c r="E9" s="139" t="s">
        <v>158</v>
      </c>
      <c r="F9" s="161" t="s">
        <v>159</v>
      </c>
      <c r="G9" s="139" t="s">
        <v>160</v>
      </c>
      <c r="H9" s="139" t="s">
        <v>161</v>
      </c>
      <c r="I9" s="140"/>
      <c r="J9" s="142" t="s">
        <v>22</v>
      </c>
      <c r="K9" s="164" t="s">
        <v>23</v>
      </c>
    </row>
    <row r="10" spans="1:11" ht="25.9" customHeight="1" x14ac:dyDescent="0.35">
      <c r="A10" s="159"/>
      <c r="B10" s="163"/>
      <c r="C10" s="70" t="s">
        <v>162</v>
      </c>
      <c r="D10" s="70" t="s">
        <v>163</v>
      </c>
      <c r="E10" s="139"/>
      <c r="F10" s="161"/>
      <c r="G10" s="139"/>
      <c r="H10" s="139"/>
      <c r="I10" s="141"/>
      <c r="J10" s="142"/>
      <c r="K10" s="165"/>
    </row>
    <row r="11" spans="1:11" ht="14.65" customHeight="1" x14ac:dyDescent="0.35">
      <c r="A11" s="2"/>
      <c r="B11" s="2"/>
      <c r="C11" s="71"/>
      <c r="D11" s="71"/>
      <c r="E11" s="82"/>
      <c r="F11" s="72"/>
      <c r="G11" s="71"/>
      <c r="H11" s="71"/>
      <c r="I11" s="73"/>
      <c r="J11" s="74">
        <v>0</v>
      </c>
      <c r="K11" s="83" t="s">
        <v>172</v>
      </c>
    </row>
    <row r="12" spans="1:11" ht="43.5" x14ac:dyDescent="0.35">
      <c r="A12" s="3"/>
      <c r="B12" s="3"/>
      <c r="C12" s="71"/>
      <c r="D12" s="71"/>
      <c r="E12" s="82"/>
      <c r="F12" s="72"/>
      <c r="G12" s="71"/>
      <c r="H12" s="71"/>
      <c r="I12" s="73"/>
      <c r="J12" s="74">
        <v>0</v>
      </c>
      <c r="K12" s="76" t="s">
        <v>173</v>
      </c>
    </row>
    <row r="13" spans="1:11" x14ac:dyDescent="0.35">
      <c r="A13" s="3"/>
      <c r="B13" s="3"/>
      <c r="C13" s="71"/>
      <c r="D13" s="71"/>
      <c r="E13" s="82"/>
      <c r="F13" s="72"/>
      <c r="G13" s="71"/>
      <c r="H13" s="71"/>
      <c r="I13" s="73"/>
      <c r="J13" s="74">
        <v>0</v>
      </c>
      <c r="K13" s="76"/>
    </row>
    <row r="14" spans="1:11" x14ac:dyDescent="0.35">
      <c r="A14" s="3"/>
      <c r="B14" s="3"/>
      <c r="C14" s="71"/>
      <c r="D14" s="71"/>
      <c r="E14" s="82"/>
      <c r="F14" s="72"/>
      <c r="G14" s="71"/>
      <c r="H14" s="71"/>
      <c r="I14" s="73"/>
      <c r="J14" s="74">
        <v>0</v>
      </c>
      <c r="K14" s="76"/>
    </row>
    <row r="15" spans="1:11" x14ac:dyDescent="0.35">
      <c r="A15" s="3"/>
      <c r="B15" s="3"/>
      <c r="C15" s="71"/>
      <c r="D15" s="71"/>
      <c r="E15" s="82"/>
      <c r="F15" s="72"/>
      <c r="G15" s="71"/>
      <c r="H15" s="71"/>
      <c r="I15" s="73"/>
      <c r="J15" s="74">
        <v>0</v>
      </c>
      <c r="K15" s="77"/>
    </row>
    <row r="16" spans="1:11" x14ac:dyDescent="0.35">
      <c r="A16" s="3"/>
      <c r="B16" s="3"/>
      <c r="C16" s="71"/>
      <c r="D16" s="71"/>
      <c r="E16" s="82"/>
      <c r="F16" s="72"/>
      <c r="G16" s="71"/>
      <c r="H16" s="71"/>
      <c r="I16" s="73"/>
      <c r="J16" s="74">
        <v>0</v>
      </c>
      <c r="K16" s="77"/>
    </row>
    <row r="17" spans="1:11" x14ac:dyDescent="0.35">
      <c r="A17" s="3"/>
      <c r="B17" s="3"/>
      <c r="C17" s="71"/>
      <c r="D17" s="71"/>
      <c r="E17" s="82"/>
      <c r="F17" s="72"/>
      <c r="G17" s="71"/>
      <c r="H17" s="71"/>
      <c r="I17" s="73"/>
      <c r="J17" s="74">
        <v>0</v>
      </c>
      <c r="K17" s="77"/>
    </row>
    <row r="18" spans="1:11" x14ac:dyDescent="0.35">
      <c r="A18" s="3"/>
      <c r="B18" s="3"/>
      <c r="C18" s="71"/>
      <c r="D18" s="71"/>
      <c r="E18" s="82"/>
      <c r="F18" s="72"/>
      <c r="G18" s="71"/>
      <c r="H18" s="71"/>
      <c r="I18" s="73"/>
      <c r="J18" s="74">
        <v>0</v>
      </c>
      <c r="K18" s="77"/>
    </row>
    <row r="19" spans="1:11" x14ac:dyDescent="0.35">
      <c r="A19" s="3"/>
      <c r="B19" s="3"/>
      <c r="C19" s="71"/>
      <c r="D19" s="71"/>
      <c r="E19" s="82"/>
      <c r="F19" s="72"/>
      <c r="G19" s="71"/>
      <c r="H19" s="71"/>
      <c r="I19" s="73"/>
      <c r="J19" s="74">
        <v>0</v>
      </c>
      <c r="K19" s="77"/>
    </row>
    <row r="20" spans="1:11" x14ac:dyDescent="0.35">
      <c r="A20" s="4"/>
    </row>
    <row r="21" spans="1:11" ht="15" thickBot="1" x14ac:dyDescent="0.4">
      <c r="G21" s="134" t="s">
        <v>36</v>
      </c>
      <c r="H21" s="135"/>
      <c r="I21" s="136"/>
      <c r="J21" s="5">
        <f>SUM(J11:J19)</f>
        <v>0</v>
      </c>
    </row>
    <row r="22" spans="1:11" ht="15" thickTop="1" x14ac:dyDescent="0.35">
      <c r="A22" s="11" t="s">
        <v>166</v>
      </c>
    </row>
    <row r="23" spans="1:11" x14ac:dyDescent="0.35">
      <c r="A23" s="13" t="s">
        <v>167</v>
      </c>
      <c r="B23" s="13">
        <v>10.210000000000001</v>
      </c>
      <c r="C23" s="143" t="s">
        <v>37</v>
      </c>
      <c r="D23" s="144"/>
      <c r="E23" s="144"/>
      <c r="F23" s="144"/>
      <c r="G23" s="144"/>
      <c r="H23" s="145"/>
      <c r="I23" s="78"/>
      <c r="J23" s="79" t="s">
        <v>38</v>
      </c>
    </row>
    <row r="24" spans="1:11" x14ac:dyDescent="0.35">
      <c r="A24" s="13" t="s">
        <v>168</v>
      </c>
      <c r="B24" s="13">
        <v>11.27</v>
      </c>
      <c r="C24" s="146"/>
      <c r="D24" s="147"/>
      <c r="E24" s="147"/>
      <c r="F24" s="147"/>
      <c r="G24" s="147"/>
      <c r="H24" s="148"/>
      <c r="I24" s="73"/>
      <c r="J24" s="80"/>
    </row>
    <row r="25" spans="1:11" x14ac:dyDescent="0.35">
      <c r="A25" s="13" t="s">
        <v>169</v>
      </c>
      <c r="B25" s="13">
        <v>14.02</v>
      </c>
      <c r="C25" s="146"/>
      <c r="D25" s="147"/>
      <c r="E25" s="147"/>
      <c r="F25" s="147"/>
      <c r="G25" s="147"/>
      <c r="H25" s="148"/>
      <c r="I25" s="73"/>
      <c r="J25" s="80"/>
    </row>
    <row r="26" spans="1:11" x14ac:dyDescent="0.35">
      <c r="A26" s="13" t="s">
        <v>170</v>
      </c>
      <c r="B26" s="13">
        <v>14.02</v>
      </c>
      <c r="C26" s="146"/>
      <c r="D26" s="147"/>
      <c r="E26" s="147"/>
      <c r="F26" s="147"/>
      <c r="G26" s="147"/>
      <c r="H26" s="148"/>
      <c r="I26" s="73"/>
      <c r="J26" s="80"/>
    </row>
    <row r="27" spans="1:11" x14ac:dyDescent="0.35">
      <c r="A27" s="13" t="s">
        <v>3</v>
      </c>
      <c r="B27" s="13">
        <v>28.44</v>
      </c>
      <c r="C27" s="146"/>
      <c r="D27" s="147"/>
      <c r="E27" s="147"/>
      <c r="F27" s="147"/>
      <c r="G27" s="147"/>
      <c r="H27" s="148"/>
      <c r="I27" s="73"/>
      <c r="J27" s="80"/>
    </row>
    <row r="28" spans="1:11" x14ac:dyDescent="0.35">
      <c r="C28" s="146"/>
      <c r="D28" s="147"/>
      <c r="E28" s="147"/>
      <c r="F28" s="147"/>
      <c r="G28" s="147"/>
      <c r="H28" s="148"/>
      <c r="I28" s="73"/>
      <c r="J28" s="80"/>
    </row>
    <row r="30" spans="1:11" ht="15" thickBot="1" x14ac:dyDescent="0.4">
      <c r="G30" s="138" t="s">
        <v>40</v>
      </c>
      <c r="H30" s="138"/>
      <c r="I30" s="138"/>
      <c r="J30" s="6">
        <f>SUM(J24:J28)</f>
        <v>0</v>
      </c>
    </row>
    <row r="31" spans="1:11" ht="15" thickTop="1" x14ac:dyDescent="0.35"/>
    <row r="32" spans="1:11" ht="15" thickBot="1" x14ac:dyDescent="0.4">
      <c r="G32" s="7" t="s">
        <v>41</v>
      </c>
      <c r="H32" s="8"/>
      <c r="I32" s="9"/>
      <c r="J32" s="10">
        <f>J21+J30</f>
        <v>0</v>
      </c>
    </row>
    <row r="33" ht="15" thickTop="1" x14ac:dyDescent="0.35"/>
  </sheetData>
  <mergeCells count="20">
    <mergeCell ref="A2:K4"/>
    <mergeCell ref="B7:D7"/>
    <mergeCell ref="A9:A10"/>
    <mergeCell ref="B9:B10"/>
    <mergeCell ref="C9:D9"/>
    <mergeCell ref="E9:E10"/>
    <mergeCell ref="F9:F10"/>
    <mergeCell ref="G9:G10"/>
    <mergeCell ref="H9:H10"/>
    <mergeCell ref="I9:I10"/>
    <mergeCell ref="K9:K10"/>
    <mergeCell ref="C27:H27"/>
    <mergeCell ref="C28:H28"/>
    <mergeCell ref="G30:I30"/>
    <mergeCell ref="J9:J10"/>
    <mergeCell ref="G21:I21"/>
    <mergeCell ref="C23:H23"/>
    <mergeCell ref="C24:H24"/>
    <mergeCell ref="C25:H25"/>
    <mergeCell ref="C26:H2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'M:\Documents\SEN\Culture of Inclusion\Early Identification and Support and Inclusion\Provision Map Examples\[walsall-provision-mapping-tool-sept-2020-1-.xlsx]Staff costings'!#REF!</xm:f>
          </x14:formula1>
          <xm:sqref>E11:E19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K33"/>
  <sheetViews>
    <sheetView workbookViewId="0">
      <selection activeCell="J12" sqref="J12"/>
    </sheetView>
  </sheetViews>
  <sheetFormatPr defaultColWidth="8.7265625" defaultRowHeight="14.5" x14ac:dyDescent="0.35"/>
  <cols>
    <col min="1" max="1" width="44.453125" customWidth="1"/>
    <col min="2" max="2" width="42.453125" customWidth="1"/>
    <col min="3" max="3" width="7.7265625" customWidth="1"/>
    <col min="6" max="6" width="12" bestFit="1" customWidth="1"/>
    <col min="9" max="9" width="3" customWidth="1"/>
    <col min="10" max="10" width="13.54296875" customWidth="1"/>
    <col min="11" max="11" width="27" customWidth="1"/>
    <col min="12" max="12" width="24.26953125" customWidth="1"/>
  </cols>
  <sheetData>
    <row r="1" spans="1:11" ht="15" thickBot="1" x14ac:dyDescent="0.4"/>
    <row r="2" spans="1:11" ht="15" customHeight="1" x14ac:dyDescent="0.35">
      <c r="A2" s="149" t="s">
        <v>10</v>
      </c>
      <c r="B2" s="150"/>
      <c r="C2" s="150"/>
      <c r="D2" s="150"/>
      <c r="E2" s="150"/>
      <c r="F2" s="150"/>
      <c r="G2" s="150"/>
      <c r="H2" s="150"/>
      <c r="I2" s="150"/>
      <c r="J2" s="150"/>
      <c r="K2" s="150"/>
    </row>
    <row r="3" spans="1:11" ht="15" customHeight="1" x14ac:dyDescent="0.35">
      <c r="A3" s="151"/>
      <c r="B3" s="152"/>
      <c r="C3" s="152"/>
      <c r="D3" s="152"/>
      <c r="E3" s="152"/>
      <c r="F3" s="152"/>
      <c r="G3" s="152"/>
      <c r="H3" s="152"/>
      <c r="I3" s="152"/>
      <c r="J3" s="152"/>
      <c r="K3" s="152"/>
    </row>
    <row r="4" spans="1:11" ht="15" thickBot="1" x14ac:dyDescent="0.4">
      <c r="A4" s="153"/>
      <c r="B4" s="154"/>
      <c r="C4" s="154"/>
      <c r="D4" s="154"/>
      <c r="E4" s="154"/>
      <c r="F4" s="154"/>
      <c r="G4" s="154"/>
      <c r="H4" s="154"/>
      <c r="I4" s="154"/>
      <c r="J4" s="154"/>
      <c r="K4" s="154"/>
    </row>
    <row r="6" spans="1:11" ht="15" thickBot="1" x14ac:dyDescent="0.4"/>
    <row r="7" spans="1:11" ht="24" thickBot="1" x14ac:dyDescent="0.6">
      <c r="A7" s="1" t="s">
        <v>155</v>
      </c>
      <c r="B7" s="155" t="s">
        <v>11</v>
      </c>
      <c r="C7" s="156"/>
      <c r="D7" s="157"/>
      <c r="E7" s="12"/>
      <c r="F7" s="12"/>
      <c r="G7" s="12"/>
      <c r="H7" s="12"/>
      <c r="I7" s="12"/>
      <c r="J7" s="12"/>
      <c r="K7" s="12"/>
    </row>
    <row r="9" spans="1:11" ht="28.9" customHeight="1" x14ac:dyDescent="0.35">
      <c r="A9" s="158" t="s">
        <v>156</v>
      </c>
      <c r="B9" s="162" t="s">
        <v>2</v>
      </c>
      <c r="C9" s="160" t="s">
        <v>157</v>
      </c>
      <c r="D9" s="160"/>
      <c r="E9" s="139" t="s">
        <v>158</v>
      </c>
      <c r="F9" s="161" t="s">
        <v>159</v>
      </c>
      <c r="G9" s="139" t="s">
        <v>160</v>
      </c>
      <c r="H9" s="139" t="s">
        <v>161</v>
      </c>
      <c r="I9" s="140"/>
      <c r="J9" s="142" t="s">
        <v>22</v>
      </c>
      <c r="K9" s="164" t="s">
        <v>23</v>
      </c>
    </row>
    <row r="10" spans="1:11" ht="25.9" customHeight="1" x14ac:dyDescent="0.35">
      <c r="A10" s="159"/>
      <c r="B10" s="163"/>
      <c r="C10" s="70" t="s">
        <v>162</v>
      </c>
      <c r="D10" s="70" t="s">
        <v>163</v>
      </c>
      <c r="E10" s="139"/>
      <c r="F10" s="161"/>
      <c r="G10" s="139"/>
      <c r="H10" s="139"/>
      <c r="I10" s="141"/>
      <c r="J10" s="142"/>
      <c r="K10" s="165"/>
    </row>
    <row r="11" spans="1:11" ht="14.65" customHeight="1" x14ac:dyDescent="0.35">
      <c r="A11" s="2"/>
      <c r="B11" s="2"/>
      <c r="C11" s="71"/>
      <c r="D11" s="71"/>
      <c r="E11" s="82"/>
      <c r="F11" s="72"/>
      <c r="G11" s="71"/>
      <c r="H11" s="71"/>
      <c r="I11" s="73"/>
      <c r="J11" s="74">
        <v>0</v>
      </c>
      <c r="K11" s="83" t="s">
        <v>172</v>
      </c>
    </row>
    <row r="12" spans="1:11" ht="43.5" x14ac:dyDescent="0.35">
      <c r="A12" s="3"/>
      <c r="B12" s="3"/>
      <c r="C12" s="71"/>
      <c r="D12" s="71"/>
      <c r="E12" s="82"/>
      <c r="F12" s="72"/>
      <c r="G12" s="71"/>
      <c r="H12" s="71"/>
      <c r="I12" s="73"/>
      <c r="J12" s="74">
        <v>0</v>
      </c>
      <c r="K12" s="76" t="s">
        <v>173</v>
      </c>
    </row>
    <row r="13" spans="1:11" x14ac:dyDescent="0.35">
      <c r="A13" s="3"/>
      <c r="B13" s="3"/>
      <c r="C13" s="71"/>
      <c r="D13" s="71"/>
      <c r="E13" s="82"/>
      <c r="F13" s="72"/>
      <c r="G13" s="71"/>
      <c r="H13" s="71"/>
      <c r="I13" s="73"/>
      <c r="J13" s="74">
        <v>0</v>
      </c>
      <c r="K13" s="76"/>
    </row>
    <row r="14" spans="1:11" x14ac:dyDescent="0.35">
      <c r="A14" s="3"/>
      <c r="B14" s="3"/>
      <c r="C14" s="71"/>
      <c r="D14" s="71"/>
      <c r="E14" s="82"/>
      <c r="F14" s="72"/>
      <c r="G14" s="71"/>
      <c r="H14" s="71"/>
      <c r="I14" s="73"/>
      <c r="J14" s="74">
        <v>0</v>
      </c>
      <c r="K14" s="76"/>
    </row>
    <row r="15" spans="1:11" x14ac:dyDescent="0.35">
      <c r="A15" s="3"/>
      <c r="B15" s="3"/>
      <c r="C15" s="71"/>
      <c r="D15" s="71"/>
      <c r="E15" s="82"/>
      <c r="F15" s="72"/>
      <c r="G15" s="71"/>
      <c r="H15" s="71"/>
      <c r="I15" s="73"/>
      <c r="J15" s="74">
        <v>0</v>
      </c>
      <c r="K15" s="77"/>
    </row>
    <row r="16" spans="1:11" x14ac:dyDescent="0.35">
      <c r="A16" s="3"/>
      <c r="B16" s="3"/>
      <c r="C16" s="71"/>
      <c r="D16" s="71"/>
      <c r="E16" s="82"/>
      <c r="F16" s="72"/>
      <c r="G16" s="71"/>
      <c r="H16" s="71"/>
      <c r="I16" s="73"/>
      <c r="J16" s="74">
        <v>0</v>
      </c>
      <c r="K16" s="77"/>
    </row>
    <row r="17" spans="1:11" x14ac:dyDescent="0.35">
      <c r="A17" s="3"/>
      <c r="B17" s="3"/>
      <c r="C17" s="71"/>
      <c r="D17" s="71"/>
      <c r="E17" s="82"/>
      <c r="F17" s="72"/>
      <c r="G17" s="71"/>
      <c r="H17" s="71"/>
      <c r="I17" s="73"/>
      <c r="J17" s="74">
        <v>0</v>
      </c>
      <c r="K17" s="77"/>
    </row>
    <row r="18" spans="1:11" x14ac:dyDescent="0.35">
      <c r="A18" s="3"/>
      <c r="B18" s="3"/>
      <c r="C18" s="71"/>
      <c r="D18" s="71"/>
      <c r="E18" s="82"/>
      <c r="F18" s="72"/>
      <c r="G18" s="71"/>
      <c r="H18" s="71"/>
      <c r="I18" s="73"/>
      <c r="J18" s="74">
        <v>0</v>
      </c>
      <c r="K18" s="77"/>
    </row>
    <row r="19" spans="1:11" x14ac:dyDescent="0.35">
      <c r="A19" s="3"/>
      <c r="B19" s="3"/>
      <c r="C19" s="71"/>
      <c r="D19" s="71"/>
      <c r="E19" s="82"/>
      <c r="F19" s="72"/>
      <c r="G19" s="71"/>
      <c r="H19" s="71"/>
      <c r="I19" s="73"/>
      <c r="J19" s="74">
        <v>0</v>
      </c>
      <c r="K19" s="77"/>
    </row>
    <row r="20" spans="1:11" x14ac:dyDescent="0.35">
      <c r="A20" s="4"/>
    </row>
    <row r="21" spans="1:11" ht="15" thickBot="1" x14ac:dyDescent="0.4">
      <c r="G21" s="134" t="s">
        <v>36</v>
      </c>
      <c r="H21" s="135"/>
      <c r="I21" s="136"/>
      <c r="J21" s="5">
        <f>SUM(J11:J19)</f>
        <v>0</v>
      </c>
    </row>
    <row r="22" spans="1:11" ht="15" thickTop="1" x14ac:dyDescent="0.35">
      <c r="A22" s="11" t="s">
        <v>166</v>
      </c>
    </row>
    <row r="23" spans="1:11" x14ac:dyDescent="0.35">
      <c r="A23" s="13" t="s">
        <v>167</v>
      </c>
      <c r="B23" s="13">
        <v>10.210000000000001</v>
      </c>
      <c r="C23" s="143" t="s">
        <v>37</v>
      </c>
      <c r="D23" s="144"/>
      <c r="E23" s="144"/>
      <c r="F23" s="144"/>
      <c r="G23" s="144"/>
      <c r="H23" s="145"/>
      <c r="I23" s="78"/>
      <c r="J23" s="79" t="s">
        <v>38</v>
      </c>
    </row>
    <row r="24" spans="1:11" x14ac:dyDescent="0.35">
      <c r="A24" s="13" t="s">
        <v>168</v>
      </c>
      <c r="B24" s="13">
        <v>11.27</v>
      </c>
      <c r="C24" s="146"/>
      <c r="D24" s="147"/>
      <c r="E24" s="147"/>
      <c r="F24" s="147"/>
      <c r="G24" s="147"/>
      <c r="H24" s="148"/>
      <c r="I24" s="73"/>
      <c r="J24" s="80"/>
    </row>
    <row r="25" spans="1:11" x14ac:dyDescent="0.35">
      <c r="A25" s="13" t="s">
        <v>169</v>
      </c>
      <c r="B25" s="13">
        <v>14.02</v>
      </c>
      <c r="C25" s="146"/>
      <c r="D25" s="147"/>
      <c r="E25" s="147"/>
      <c r="F25" s="147"/>
      <c r="G25" s="147"/>
      <c r="H25" s="148"/>
      <c r="I25" s="73"/>
      <c r="J25" s="80"/>
    </row>
    <row r="26" spans="1:11" x14ac:dyDescent="0.35">
      <c r="A26" s="13" t="s">
        <v>170</v>
      </c>
      <c r="B26" s="13">
        <v>14.02</v>
      </c>
      <c r="C26" s="146"/>
      <c r="D26" s="147"/>
      <c r="E26" s="147"/>
      <c r="F26" s="147"/>
      <c r="G26" s="147"/>
      <c r="H26" s="148"/>
      <c r="I26" s="73"/>
      <c r="J26" s="80"/>
    </row>
    <row r="27" spans="1:11" x14ac:dyDescent="0.35">
      <c r="A27" s="13" t="s">
        <v>3</v>
      </c>
      <c r="B27" s="13">
        <v>28.44</v>
      </c>
      <c r="C27" s="146"/>
      <c r="D27" s="147"/>
      <c r="E27" s="147"/>
      <c r="F27" s="147"/>
      <c r="G27" s="147"/>
      <c r="H27" s="148"/>
      <c r="I27" s="73"/>
      <c r="J27" s="80"/>
    </row>
    <row r="28" spans="1:11" x14ac:dyDescent="0.35">
      <c r="C28" s="146"/>
      <c r="D28" s="147"/>
      <c r="E28" s="147"/>
      <c r="F28" s="147"/>
      <c r="G28" s="147"/>
      <c r="H28" s="148"/>
      <c r="I28" s="73"/>
      <c r="J28" s="80"/>
    </row>
    <row r="30" spans="1:11" ht="15" thickBot="1" x14ac:dyDescent="0.4">
      <c r="G30" s="138" t="s">
        <v>40</v>
      </c>
      <c r="H30" s="138"/>
      <c r="I30" s="138"/>
      <c r="J30" s="6">
        <f>SUM(J24:J28)</f>
        <v>0</v>
      </c>
    </row>
    <row r="31" spans="1:11" ht="15" thickTop="1" x14ac:dyDescent="0.35"/>
    <row r="32" spans="1:11" ht="15" thickBot="1" x14ac:dyDescent="0.4">
      <c r="G32" s="7" t="s">
        <v>41</v>
      </c>
      <c r="H32" s="8"/>
      <c r="I32" s="9"/>
      <c r="J32" s="10">
        <f>J21+J30</f>
        <v>0</v>
      </c>
    </row>
    <row r="33" ht="15" thickTop="1" x14ac:dyDescent="0.35"/>
  </sheetData>
  <mergeCells count="20">
    <mergeCell ref="A2:K4"/>
    <mergeCell ref="B7:D7"/>
    <mergeCell ref="A9:A10"/>
    <mergeCell ref="B9:B10"/>
    <mergeCell ref="C9:D9"/>
    <mergeCell ref="E9:E10"/>
    <mergeCell ref="F9:F10"/>
    <mergeCell ref="G9:G10"/>
    <mergeCell ref="H9:H10"/>
    <mergeCell ref="I9:I10"/>
    <mergeCell ref="K9:K10"/>
    <mergeCell ref="C27:H27"/>
    <mergeCell ref="C28:H28"/>
    <mergeCell ref="G30:I30"/>
    <mergeCell ref="J9:J10"/>
    <mergeCell ref="G21:I21"/>
    <mergeCell ref="C23:H23"/>
    <mergeCell ref="C24:H24"/>
    <mergeCell ref="C25:H25"/>
    <mergeCell ref="C26:H2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'M:\Documents\SEN\Culture of Inclusion\Early Identification and Support and Inclusion\Provision Map Examples\[walsall-provision-mapping-tool-sept-2020-1-.xlsx]Staff costings'!#REF!</xm:f>
          </x14:formula1>
          <xm:sqref>E11:E19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K33"/>
  <sheetViews>
    <sheetView workbookViewId="0">
      <selection activeCell="J12" sqref="J12"/>
    </sheetView>
  </sheetViews>
  <sheetFormatPr defaultColWidth="8.7265625" defaultRowHeight="14.5" x14ac:dyDescent="0.35"/>
  <cols>
    <col min="1" max="1" width="44.453125" customWidth="1"/>
    <col min="2" max="2" width="42.453125" customWidth="1"/>
    <col min="3" max="3" width="7.7265625" customWidth="1"/>
    <col min="6" max="6" width="12" bestFit="1" customWidth="1"/>
    <col min="9" max="9" width="3" customWidth="1"/>
    <col min="10" max="10" width="13.54296875" customWidth="1"/>
    <col min="11" max="11" width="27" customWidth="1"/>
    <col min="12" max="12" width="24.26953125" customWidth="1"/>
  </cols>
  <sheetData>
    <row r="1" spans="1:11" ht="15" thickBot="1" x14ac:dyDescent="0.4"/>
    <row r="2" spans="1:11" ht="15" customHeight="1" x14ac:dyDescent="0.35">
      <c r="A2" s="149" t="s">
        <v>10</v>
      </c>
      <c r="B2" s="150"/>
      <c r="C2" s="150"/>
      <c r="D2" s="150"/>
      <c r="E2" s="150"/>
      <c r="F2" s="150"/>
      <c r="G2" s="150"/>
      <c r="H2" s="150"/>
      <c r="I2" s="150"/>
      <c r="J2" s="150"/>
      <c r="K2" s="150"/>
    </row>
    <row r="3" spans="1:11" ht="15" customHeight="1" x14ac:dyDescent="0.35">
      <c r="A3" s="151"/>
      <c r="B3" s="152"/>
      <c r="C3" s="152"/>
      <c r="D3" s="152"/>
      <c r="E3" s="152"/>
      <c r="F3" s="152"/>
      <c r="G3" s="152"/>
      <c r="H3" s="152"/>
      <c r="I3" s="152"/>
      <c r="J3" s="152"/>
      <c r="K3" s="152"/>
    </row>
    <row r="4" spans="1:11" ht="15" thickBot="1" x14ac:dyDescent="0.4">
      <c r="A4" s="153"/>
      <c r="B4" s="154"/>
      <c r="C4" s="154"/>
      <c r="D4" s="154"/>
      <c r="E4" s="154"/>
      <c r="F4" s="154"/>
      <c r="G4" s="154"/>
      <c r="H4" s="154"/>
      <c r="I4" s="154"/>
      <c r="J4" s="154"/>
      <c r="K4" s="154"/>
    </row>
    <row r="6" spans="1:11" ht="15" thickBot="1" x14ac:dyDescent="0.4"/>
    <row r="7" spans="1:11" ht="24" thickBot="1" x14ac:dyDescent="0.6">
      <c r="A7" s="1" t="s">
        <v>155</v>
      </c>
      <c r="B7" s="155" t="s">
        <v>11</v>
      </c>
      <c r="C7" s="156"/>
      <c r="D7" s="157"/>
      <c r="E7" s="12"/>
      <c r="F7" s="12"/>
      <c r="G7" s="12"/>
      <c r="H7" s="12"/>
      <c r="I7" s="12"/>
      <c r="J7" s="12"/>
      <c r="K7" s="12"/>
    </row>
    <row r="9" spans="1:11" ht="28.9" customHeight="1" x14ac:dyDescent="0.35">
      <c r="A9" s="158" t="s">
        <v>156</v>
      </c>
      <c r="B9" s="162" t="s">
        <v>2</v>
      </c>
      <c r="C9" s="160" t="s">
        <v>157</v>
      </c>
      <c r="D9" s="160"/>
      <c r="E9" s="139" t="s">
        <v>158</v>
      </c>
      <c r="F9" s="161" t="s">
        <v>159</v>
      </c>
      <c r="G9" s="139" t="s">
        <v>160</v>
      </c>
      <c r="H9" s="139" t="s">
        <v>161</v>
      </c>
      <c r="I9" s="140"/>
      <c r="J9" s="142" t="s">
        <v>22</v>
      </c>
      <c r="K9" s="164" t="s">
        <v>23</v>
      </c>
    </row>
    <row r="10" spans="1:11" ht="25.9" customHeight="1" x14ac:dyDescent="0.35">
      <c r="A10" s="159"/>
      <c r="B10" s="163"/>
      <c r="C10" s="70" t="s">
        <v>162</v>
      </c>
      <c r="D10" s="70" t="s">
        <v>163</v>
      </c>
      <c r="E10" s="139"/>
      <c r="F10" s="161"/>
      <c r="G10" s="139"/>
      <c r="H10" s="139"/>
      <c r="I10" s="141"/>
      <c r="J10" s="142"/>
      <c r="K10" s="165"/>
    </row>
    <row r="11" spans="1:11" ht="14.65" customHeight="1" x14ac:dyDescent="0.35">
      <c r="A11" s="2"/>
      <c r="B11" s="2"/>
      <c r="C11" s="71"/>
      <c r="D11" s="71"/>
      <c r="E11" s="82"/>
      <c r="F11" s="72"/>
      <c r="G11" s="71"/>
      <c r="H11" s="71"/>
      <c r="I11" s="73"/>
      <c r="J11" s="74">
        <v>0</v>
      </c>
      <c r="K11" s="83" t="s">
        <v>172</v>
      </c>
    </row>
    <row r="12" spans="1:11" ht="43.5" x14ac:dyDescent="0.35">
      <c r="A12" s="3"/>
      <c r="B12" s="3"/>
      <c r="C12" s="71"/>
      <c r="D12" s="71"/>
      <c r="E12" s="82"/>
      <c r="F12" s="72"/>
      <c r="G12" s="71"/>
      <c r="H12" s="71"/>
      <c r="I12" s="73"/>
      <c r="J12" s="74">
        <v>0</v>
      </c>
      <c r="K12" s="76" t="s">
        <v>173</v>
      </c>
    </row>
    <row r="13" spans="1:11" x14ac:dyDescent="0.35">
      <c r="A13" s="3"/>
      <c r="B13" s="3"/>
      <c r="C13" s="71"/>
      <c r="D13" s="71"/>
      <c r="E13" s="82"/>
      <c r="F13" s="72"/>
      <c r="G13" s="71"/>
      <c r="H13" s="71"/>
      <c r="I13" s="73"/>
      <c r="J13" s="74">
        <v>0</v>
      </c>
      <c r="K13" s="76"/>
    </row>
    <row r="14" spans="1:11" x14ac:dyDescent="0.35">
      <c r="A14" s="3"/>
      <c r="B14" s="3"/>
      <c r="C14" s="71"/>
      <c r="D14" s="71"/>
      <c r="E14" s="82"/>
      <c r="F14" s="72"/>
      <c r="G14" s="71"/>
      <c r="H14" s="71"/>
      <c r="I14" s="73"/>
      <c r="J14" s="74">
        <v>0</v>
      </c>
      <c r="K14" s="76"/>
    </row>
    <row r="15" spans="1:11" x14ac:dyDescent="0.35">
      <c r="A15" s="3"/>
      <c r="B15" s="3"/>
      <c r="C15" s="71"/>
      <c r="D15" s="71"/>
      <c r="E15" s="82"/>
      <c r="F15" s="72"/>
      <c r="G15" s="71"/>
      <c r="H15" s="71"/>
      <c r="I15" s="73"/>
      <c r="J15" s="74">
        <v>0</v>
      </c>
      <c r="K15" s="77"/>
    </row>
    <row r="16" spans="1:11" x14ac:dyDescent="0.35">
      <c r="A16" s="3"/>
      <c r="B16" s="3"/>
      <c r="C16" s="71"/>
      <c r="D16" s="71"/>
      <c r="E16" s="82"/>
      <c r="F16" s="72"/>
      <c r="G16" s="71"/>
      <c r="H16" s="71"/>
      <c r="I16" s="73"/>
      <c r="J16" s="74">
        <v>0</v>
      </c>
      <c r="K16" s="77"/>
    </row>
    <row r="17" spans="1:11" x14ac:dyDescent="0.35">
      <c r="A17" s="3"/>
      <c r="B17" s="3"/>
      <c r="C17" s="71"/>
      <c r="D17" s="71"/>
      <c r="E17" s="82"/>
      <c r="F17" s="72"/>
      <c r="G17" s="71"/>
      <c r="H17" s="71"/>
      <c r="I17" s="73"/>
      <c r="J17" s="74">
        <v>0</v>
      </c>
      <c r="K17" s="77"/>
    </row>
    <row r="18" spans="1:11" x14ac:dyDescent="0.35">
      <c r="A18" s="3"/>
      <c r="B18" s="3"/>
      <c r="C18" s="71"/>
      <c r="D18" s="71"/>
      <c r="E18" s="82"/>
      <c r="F18" s="72"/>
      <c r="G18" s="71"/>
      <c r="H18" s="71"/>
      <c r="I18" s="73"/>
      <c r="J18" s="74">
        <v>0</v>
      </c>
      <c r="K18" s="77"/>
    </row>
    <row r="19" spans="1:11" x14ac:dyDescent="0.35">
      <c r="A19" s="3"/>
      <c r="B19" s="3"/>
      <c r="C19" s="71"/>
      <c r="D19" s="71"/>
      <c r="E19" s="82"/>
      <c r="F19" s="72"/>
      <c r="G19" s="71"/>
      <c r="H19" s="71"/>
      <c r="I19" s="73"/>
      <c r="J19" s="74">
        <v>0</v>
      </c>
      <c r="K19" s="77"/>
    </row>
    <row r="20" spans="1:11" x14ac:dyDescent="0.35">
      <c r="A20" s="4"/>
    </row>
    <row r="21" spans="1:11" ht="15" thickBot="1" x14ac:dyDescent="0.4">
      <c r="G21" s="134" t="s">
        <v>36</v>
      </c>
      <c r="H21" s="135"/>
      <c r="I21" s="136"/>
      <c r="J21" s="5">
        <f>SUM(J11:J19)</f>
        <v>0</v>
      </c>
    </row>
    <row r="22" spans="1:11" ht="15" thickTop="1" x14ac:dyDescent="0.35">
      <c r="A22" s="11" t="s">
        <v>166</v>
      </c>
    </row>
    <row r="23" spans="1:11" x14ac:dyDescent="0.35">
      <c r="A23" s="13" t="s">
        <v>167</v>
      </c>
      <c r="B23" s="13">
        <v>10.210000000000001</v>
      </c>
      <c r="C23" s="143" t="s">
        <v>37</v>
      </c>
      <c r="D23" s="144"/>
      <c r="E23" s="144"/>
      <c r="F23" s="144"/>
      <c r="G23" s="144"/>
      <c r="H23" s="145"/>
      <c r="I23" s="78"/>
      <c r="J23" s="79" t="s">
        <v>38</v>
      </c>
    </row>
    <row r="24" spans="1:11" x14ac:dyDescent="0.35">
      <c r="A24" s="13" t="s">
        <v>168</v>
      </c>
      <c r="B24" s="13">
        <v>11.27</v>
      </c>
      <c r="C24" s="146"/>
      <c r="D24" s="147"/>
      <c r="E24" s="147"/>
      <c r="F24" s="147"/>
      <c r="G24" s="147"/>
      <c r="H24" s="148"/>
      <c r="I24" s="73"/>
      <c r="J24" s="80"/>
    </row>
    <row r="25" spans="1:11" x14ac:dyDescent="0.35">
      <c r="A25" s="13" t="s">
        <v>169</v>
      </c>
      <c r="B25" s="13">
        <v>14.02</v>
      </c>
      <c r="C25" s="146"/>
      <c r="D25" s="147"/>
      <c r="E25" s="147"/>
      <c r="F25" s="147"/>
      <c r="G25" s="147"/>
      <c r="H25" s="148"/>
      <c r="I25" s="73"/>
      <c r="J25" s="80"/>
    </row>
    <row r="26" spans="1:11" x14ac:dyDescent="0.35">
      <c r="A26" s="13" t="s">
        <v>170</v>
      </c>
      <c r="B26" s="13">
        <v>14.02</v>
      </c>
      <c r="C26" s="146"/>
      <c r="D26" s="147"/>
      <c r="E26" s="147"/>
      <c r="F26" s="147"/>
      <c r="G26" s="147"/>
      <c r="H26" s="148"/>
      <c r="I26" s="73"/>
      <c r="J26" s="80"/>
    </row>
    <row r="27" spans="1:11" x14ac:dyDescent="0.35">
      <c r="A27" s="13" t="s">
        <v>3</v>
      </c>
      <c r="B27" s="13">
        <v>28.44</v>
      </c>
      <c r="C27" s="146"/>
      <c r="D27" s="147"/>
      <c r="E27" s="147"/>
      <c r="F27" s="147"/>
      <c r="G27" s="147"/>
      <c r="H27" s="148"/>
      <c r="I27" s="73"/>
      <c r="J27" s="80"/>
    </row>
    <row r="28" spans="1:11" x14ac:dyDescent="0.35">
      <c r="C28" s="146"/>
      <c r="D28" s="147"/>
      <c r="E28" s="147"/>
      <c r="F28" s="147"/>
      <c r="G28" s="147"/>
      <c r="H28" s="148"/>
      <c r="I28" s="73"/>
      <c r="J28" s="80"/>
    </row>
    <row r="30" spans="1:11" ht="15" thickBot="1" x14ac:dyDescent="0.4">
      <c r="G30" s="138" t="s">
        <v>40</v>
      </c>
      <c r="H30" s="138"/>
      <c r="I30" s="138"/>
      <c r="J30" s="6">
        <f>SUM(J24:J28)</f>
        <v>0</v>
      </c>
    </row>
    <row r="31" spans="1:11" ht="15" thickTop="1" x14ac:dyDescent="0.35"/>
    <row r="32" spans="1:11" ht="15" thickBot="1" x14ac:dyDescent="0.4">
      <c r="G32" s="7" t="s">
        <v>41</v>
      </c>
      <c r="H32" s="8"/>
      <c r="I32" s="9"/>
      <c r="J32" s="10">
        <f>J21+J30</f>
        <v>0</v>
      </c>
    </row>
    <row r="33" ht="15" thickTop="1" x14ac:dyDescent="0.35"/>
  </sheetData>
  <mergeCells count="20">
    <mergeCell ref="A2:K4"/>
    <mergeCell ref="B7:D7"/>
    <mergeCell ref="A9:A10"/>
    <mergeCell ref="B9:B10"/>
    <mergeCell ref="C9:D9"/>
    <mergeCell ref="E9:E10"/>
    <mergeCell ref="F9:F10"/>
    <mergeCell ref="G9:G10"/>
    <mergeCell ref="H9:H10"/>
    <mergeCell ref="I9:I10"/>
    <mergeCell ref="K9:K10"/>
    <mergeCell ref="C27:H27"/>
    <mergeCell ref="C28:H28"/>
    <mergeCell ref="G30:I30"/>
    <mergeCell ref="J9:J10"/>
    <mergeCell ref="G21:I21"/>
    <mergeCell ref="C23:H23"/>
    <mergeCell ref="C24:H24"/>
    <mergeCell ref="C25:H25"/>
    <mergeCell ref="C26:H2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'M:\Documents\SEN\Culture of Inclusion\Early Identification and Support and Inclusion\Provision Map Examples\[walsall-provision-mapping-tool-sept-2020-1-.xlsx]Staff costings'!#REF!</xm:f>
          </x14:formula1>
          <xm:sqref>E11:E19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K33"/>
  <sheetViews>
    <sheetView workbookViewId="0">
      <selection activeCell="J12" sqref="J12"/>
    </sheetView>
  </sheetViews>
  <sheetFormatPr defaultColWidth="8.7265625" defaultRowHeight="14.5" x14ac:dyDescent="0.35"/>
  <cols>
    <col min="1" max="1" width="44.453125" customWidth="1"/>
    <col min="2" max="2" width="42.453125" customWidth="1"/>
    <col min="3" max="3" width="7.7265625" customWidth="1"/>
    <col min="6" max="6" width="12" bestFit="1" customWidth="1"/>
    <col min="9" max="9" width="3" customWidth="1"/>
    <col min="10" max="10" width="13.54296875" customWidth="1"/>
    <col min="11" max="11" width="27" customWidth="1"/>
    <col min="12" max="12" width="24.26953125" customWidth="1"/>
  </cols>
  <sheetData>
    <row r="1" spans="1:11" ht="15" thickBot="1" x14ac:dyDescent="0.4"/>
    <row r="2" spans="1:11" ht="15" customHeight="1" x14ac:dyDescent="0.35">
      <c r="A2" s="149" t="s">
        <v>10</v>
      </c>
      <c r="B2" s="150"/>
      <c r="C2" s="150"/>
      <c r="D2" s="150"/>
      <c r="E2" s="150"/>
      <c r="F2" s="150"/>
      <c r="G2" s="150"/>
      <c r="H2" s="150"/>
      <c r="I2" s="150"/>
      <c r="J2" s="150"/>
      <c r="K2" s="150"/>
    </row>
    <row r="3" spans="1:11" ht="15" customHeight="1" x14ac:dyDescent="0.35">
      <c r="A3" s="151"/>
      <c r="B3" s="152"/>
      <c r="C3" s="152"/>
      <c r="D3" s="152"/>
      <c r="E3" s="152"/>
      <c r="F3" s="152"/>
      <c r="G3" s="152"/>
      <c r="H3" s="152"/>
      <c r="I3" s="152"/>
      <c r="J3" s="152"/>
      <c r="K3" s="152"/>
    </row>
    <row r="4" spans="1:11" ht="15" thickBot="1" x14ac:dyDescent="0.4">
      <c r="A4" s="153"/>
      <c r="B4" s="154"/>
      <c r="C4" s="154"/>
      <c r="D4" s="154"/>
      <c r="E4" s="154"/>
      <c r="F4" s="154"/>
      <c r="G4" s="154"/>
      <c r="H4" s="154"/>
      <c r="I4" s="154"/>
      <c r="J4" s="154"/>
      <c r="K4" s="154"/>
    </row>
    <row r="6" spans="1:11" ht="15" thickBot="1" x14ac:dyDescent="0.4"/>
    <row r="7" spans="1:11" ht="24" thickBot="1" x14ac:dyDescent="0.6">
      <c r="A7" s="1" t="s">
        <v>155</v>
      </c>
      <c r="B7" s="155" t="s">
        <v>11</v>
      </c>
      <c r="C7" s="156"/>
      <c r="D7" s="157"/>
      <c r="E7" s="12"/>
      <c r="F7" s="12"/>
      <c r="G7" s="12"/>
      <c r="H7" s="12"/>
      <c r="I7" s="12"/>
      <c r="J7" s="12"/>
      <c r="K7" s="12"/>
    </row>
    <row r="9" spans="1:11" ht="28.9" customHeight="1" x14ac:dyDescent="0.35">
      <c r="A9" s="158" t="s">
        <v>156</v>
      </c>
      <c r="B9" s="162" t="s">
        <v>2</v>
      </c>
      <c r="C9" s="160" t="s">
        <v>157</v>
      </c>
      <c r="D9" s="160"/>
      <c r="E9" s="139" t="s">
        <v>158</v>
      </c>
      <c r="F9" s="161" t="s">
        <v>159</v>
      </c>
      <c r="G9" s="139" t="s">
        <v>160</v>
      </c>
      <c r="H9" s="139" t="s">
        <v>161</v>
      </c>
      <c r="I9" s="140"/>
      <c r="J9" s="142" t="s">
        <v>22</v>
      </c>
      <c r="K9" s="164" t="s">
        <v>23</v>
      </c>
    </row>
    <row r="10" spans="1:11" ht="25.9" customHeight="1" x14ac:dyDescent="0.35">
      <c r="A10" s="159"/>
      <c r="B10" s="163"/>
      <c r="C10" s="70" t="s">
        <v>162</v>
      </c>
      <c r="D10" s="70" t="s">
        <v>163</v>
      </c>
      <c r="E10" s="139"/>
      <c r="F10" s="161"/>
      <c r="G10" s="139"/>
      <c r="H10" s="139"/>
      <c r="I10" s="141"/>
      <c r="J10" s="142"/>
      <c r="K10" s="165"/>
    </row>
    <row r="11" spans="1:11" ht="14.65" customHeight="1" x14ac:dyDescent="0.35">
      <c r="A11" s="2"/>
      <c r="B11" s="2"/>
      <c r="C11" s="71"/>
      <c r="D11" s="71"/>
      <c r="E11" s="82"/>
      <c r="F11" s="72"/>
      <c r="G11" s="71"/>
      <c r="H11" s="71"/>
      <c r="I11" s="73"/>
      <c r="J11" s="74">
        <v>0</v>
      </c>
      <c r="K11" s="83" t="s">
        <v>172</v>
      </c>
    </row>
    <row r="12" spans="1:11" ht="43.5" x14ac:dyDescent="0.35">
      <c r="A12" s="3"/>
      <c r="B12" s="3"/>
      <c r="C12" s="71"/>
      <c r="D12" s="71"/>
      <c r="E12" s="82"/>
      <c r="F12" s="72"/>
      <c r="G12" s="71"/>
      <c r="H12" s="71"/>
      <c r="I12" s="73"/>
      <c r="J12" s="74">
        <v>0</v>
      </c>
      <c r="K12" s="76" t="s">
        <v>173</v>
      </c>
    </row>
    <row r="13" spans="1:11" x14ac:dyDescent="0.35">
      <c r="A13" s="3"/>
      <c r="B13" s="3"/>
      <c r="C13" s="71"/>
      <c r="D13" s="71"/>
      <c r="E13" s="82"/>
      <c r="F13" s="72"/>
      <c r="G13" s="71"/>
      <c r="H13" s="71"/>
      <c r="I13" s="73"/>
      <c r="J13" s="74">
        <v>0</v>
      </c>
      <c r="K13" s="76"/>
    </row>
    <row r="14" spans="1:11" x14ac:dyDescent="0.35">
      <c r="A14" s="3"/>
      <c r="B14" s="3"/>
      <c r="C14" s="71"/>
      <c r="D14" s="71"/>
      <c r="E14" s="82"/>
      <c r="F14" s="72"/>
      <c r="G14" s="71"/>
      <c r="H14" s="71"/>
      <c r="I14" s="73"/>
      <c r="J14" s="74">
        <v>0</v>
      </c>
      <c r="K14" s="76"/>
    </row>
    <row r="15" spans="1:11" x14ac:dyDescent="0.35">
      <c r="A15" s="3"/>
      <c r="B15" s="3"/>
      <c r="C15" s="71"/>
      <c r="D15" s="71"/>
      <c r="E15" s="82"/>
      <c r="F15" s="72"/>
      <c r="G15" s="71"/>
      <c r="H15" s="71"/>
      <c r="I15" s="73"/>
      <c r="J15" s="74">
        <v>0</v>
      </c>
      <c r="K15" s="77"/>
    </row>
    <row r="16" spans="1:11" x14ac:dyDescent="0.35">
      <c r="A16" s="3"/>
      <c r="B16" s="3"/>
      <c r="C16" s="71"/>
      <c r="D16" s="71"/>
      <c r="E16" s="82"/>
      <c r="F16" s="72"/>
      <c r="G16" s="71"/>
      <c r="H16" s="71"/>
      <c r="I16" s="73"/>
      <c r="J16" s="74">
        <v>0</v>
      </c>
      <c r="K16" s="77"/>
    </row>
    <row r="17" spans="1:11" x14ac:dyDescent="0.35">
      <c r="A17" s="3"/>
      <c r="B17" s="3"/>
      <c r="C17" s="71"/>
      <c r="D17" s="71"/>
      <c r="E17" s="82"/>
      <c r="F17" s="72"/>
      <c r="G17" s="71"/>
      <c r="H17" s="71"/>
      <c r="I17" s="73"/>
      <c r="J17" s="74">
        <v>0</v>
      </c>
      <c r="K17" s="77"/>
    </row>
    <row r="18" spans="1:11" x14ac:dyDescent="0.35">
      <c r="A18" s="3"/>
      <c r="B18" s="3"/>
      <c r="C18" s="71"/>
      <c r="D18" s="71"/>
      <c r="E18" s="82"/>
      <c r="F18" s="72"/>
      <c r="G18" s="71"/>
      <c r="H18" s="71"/>
      <c r="I18" s="73"/>
      <c r="J18" s="74">
        <v>0</v>
      </c>
      <c r="K18" s="77"/>
    </row>
    <row r="19" spans="1:11" x14ac:dyDescent="0.35">
      <c r="A19" s="3"/>
      <c r="B19" s="3"/>
      <c r="C19" s="71"/>
      <c r="D19" s="71"/>
      <c r="E19" s="82"/>
      <c r="F19" s="72"/>
      <c r="G19" s="71"/>
      <c r="H19" s="71"/>
      <c r="I19" s="73"/>
      <c r="J19" s="74">
        <v>0</v>
      </c>
      <c r="K19" s="77"/>
    </row>
    <row r="20" spans="1:11" x14ac:dyDescent="0.35">
      <c r="A20" s="4"/>
    </row>
    <row r="21" spans="1:11" ht="15" thickBot="1" x14ac:dyDescent="0.4">
      <c r="G21" s="134" t="s">
        <v>36</v>
      </c>
      <c r="H21" s="135"/>
      <c r="I21" s="136"/>
      <c r="J21" s="5">
        <f>SUM(J11:J19)</f>
        <v>0</v>
      </c>
    </row>
    <row r="22" spans="1:11" ht="15" thickTop="1" x14ac:dyDescent="0.35">
      <c r="A22" s="11" t="s">
        <v>166</v>
      </c>
    </row>
    <row r="23" spans="1:11" x14ac:dyDescent="0.35">
      <c r="A23" s="13" t="s">
        <v>167</v>
      </c>
      <c r="B23" s="13">
        <v>10.210000000000001</v>
      </c>
      <c r="C23" s="143" t="s">
        <v>37</v>
      </c>
      <c r="D23" s="144"/>
      <c r="E23" s="144"/>
      <c r="F23" s="144"/>
      <c r="G23" s="144"/>
      <c r="H23" s="145"/>
      <c r="I23" s="78"/>
      <c r="J23" s="79" t="s">
        <v>38</v>
      </c>
    </row>
    <row r="24" spans="1:11" x14ac:dyDescent="0.35">
      <c r="A24" s="13" t="s">
        <v>168</v>
      </c>
      <c r="B24" s="13">
        <v>11.27</v>
      </c>
      <c r="C24" s="146"/>
      <c r="D24" s="147"/>
      <c r="E24" s="147"/>
      <c r="F24" s="147"/>
      <c r="G24" s="147"/>
      <c r="H24" s="148"/>
      <c r="I24" s="73"/>
      <c r="J24" s="80"/>
    </row>
    <row r="25" spans="1:11" x14ac:dyDescent="0.35">
      <c r="A25" s="13" t="s">
        <v>169</v>
      </c>
      <c r="B25" s="13">
        <v>14.02</v>
      </c>
      <c r="C25" s="146"/>
      <c r="D25" s="147"/>
      <c r="E25" s="147"/>
      <c r="F25" s="147"/>
      <c r="G25" s="147"/>
      <c r="H25" s="148"/>
      <c r="I25" s="73"/>
      <c r="J25" s="80"/>
    </row>
    <row r="26" spans="1:11" x14ac:dyDescent="0.35">
      <c r="A26" s="13" t="s">
        <v>170</v>
      </c>
      <c r="B26" s="13">
        <v>14.02</v>
      </c>
      <c r="C26" s="146"/>
      <c r="D26" s="147"/>
      <c r="E26" s="147"/>
      <c r="F26" s="147"/>
      <c r="G26" s="147"/>
      <c r="H26" s="148"/>
      <c r="I26" s="73"/>
      <c r="J26" s="80"/>
    </row>
    <row r="27" spans="1:11" x14ac:dyDescent="0.35">
      <c r="A27" s="13" t="s">
        <v>3</v>
      </c>
      <c r="B27" s="13">
        <v>28.44</v>
      </c>
      <c r="C27" s="146"/>
      <c r="D27" s="147"/>
      <c r="E27" s="147"/>
      <c r="F27" s="147"/>
      <c r="G27" s="147"/>
      <c r="H27" s="148"/>
      <c r="I27" s="73"/>
      <c r="J27" s="80"/>
    </row>
    <row r="28" spans="1:11" x14ac:dyDescent="0.35">
      <c r="C28" s="146"/>
      <c r="D28" s="147"/>
      <c r="E28" s="147"/>
      <c r="F28" s="147"/>
      <c r="G28" s="147"/>
      <c r="H28" s="148"/>
      <c r="I28" s="73"/>
      <c r="J28" s="80"/>
    </row>
    <row r="30" spans="1:11" ht="15" thickBot="1" x14ac:dyDescent="0.4">
      <c r="G30" s="138" t="s">
        <v>40</v>
      </c>
      <c r="H30" s="138"/>
      <c r="I30" s="138"/>
      <c r="J30" s="6">
        <f>SUM(J24:J28)</f>
        <v>0</v>
      </c>
    </row>
    <row r="31" spans="1:11" ht="15" thickTop="1" x14ac:dyDescent="0.35"/>
    <row r="32" spans="1:11" ht="15" thickBot="1" x14ac:dyDescent="0.4">
      <c r="G32" s="7" t="s">
        <v>41</v>
      </c>
      <c r="H32" s="8"/>
      <c r="I32" s="9"/>
      <c r="J32" s="10">
        <f>J21+J30</f>
        <v>0</v>
      </c>
    </row>
    <row r="33" ht="15" thickTop="1" x14ac:dyDescent="0.35"/>
  </sheetData>
  <mergeCells count="20">
    <mergeCell ref="A2:K4"/>
    <mergeCell ref="B7:D7"/>
    <mergeCell ref="A9:A10"/>
    <mergeCell ref="B9:B10"/>
    <mergeCell ref="C9:D9"/>
    <mergeCell ref="E9:E10"/>
    <mergeCell ref="F9:F10"/>
    <mergeCell ref="G9:G10"/>
    <mergeCell ref="H9:H10"/>
    <mergeCell ref="I9:I10"/>
    <mergeCell ref="K9:K10"/>
    <mergeCell ref="C27:H27"/>
    <mergeCell ref="C28:H28"/>
    <mergeCell ref="G30:I30"/>
    <mergeCell ref="J9:J10"/>
    <mergeCell ref="G21:I21"/>
    <mergeCell ref="C23:H23"/>
    <mergeCell ref="C24:H24"/>
    <mergeCell ref="C25:H25"/>
    <mergeCell ref="C26:H2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'M:\Documents\SEN\Culture of Inclusion\Early Identification and Support and Inclusion\Provision Map Examples\[walsall-provision-mapping-tool-sept-2020-1-.xlsx]Staff costings'!#REF!</xm:f>
          </x14:formula1>
          <xm:sqref>E11:E19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K33"/>
  <sheetViews>
    <sheetView workbookViewId="0">
      <selection activeCell="J12" sqref="J12"/>
    </sheetView>
  </sheetViews>
  <sheetFormatPr defaultColWidth="8.7265625" defaultRowHeight="14.5" x14ac:dyDescent="0.35"/>
  <cols>
    <col min="1" max="1" width="44.453125" customWidth="1"/>
    <col min="2" max="2" width="42.453125" customWidth="1"/>
    <col min="3" max="3" width="7.7265625" customWidth="1"/>
    <col min="6" max="6" width="12" bestFit="1" customWidth="1"/>
    <col min="9" max="9" width="3" customWidth="1"/>
    <col min="10" max="10" width="13.54296875" customWidth="1"/>
    <col min="11" max="11" width="27" customWidth="1"/>
    <col min="12" max="12" width="24.26953125" customWidth="1"/>
  </cols>
  <sheetData>
    <row r="1" spans="1:11" ht="15" thickBot="1" x14ac:dyDescent="0.4"/>
    <row r="2" spans="1:11" ht="15" customHeight="1" x14ac:dyDescent="0.35">
      <c r="A2" s="149" t="s">
        <v>10</v>
      </c>
      <c r="B2" s="150"/>
      <c r="C2" s="150"/>
      <c r="D2" s="150"/>
      <c r="E2" s="150"/>
      <c r="F2" s="150"/>
      <c r="G2" s="150"/>
      <c r="H2" s="150"/>
      <c r="I2" s="150"/>
      <c r="J2" s="150"/>
      <c r="K2" s="150"/>
    </row>
    <row r="3" spans="1:11" ht="15" customHeight="1" x14ac:dyDescent="0.35">
      <c r="A3" s="151"/>
      <c r="B3" s="152"/>
      <c r="C3" s="152"/>
      <c r="D3" s="152"/>
      <c r="E3" s="152"/>
      <c r="F3" s="152"/>
      <c r="G3" s="152"/>
      <c r="H3" s="152"/>
      <c r="I3" s="152"/>
      <c r="J3" s="152"/>
      <c r="K3" s="152"/>
    </row>
    <row r="4" spans="1:11" ht="15" thickBot="1" x14ac:dyDescent="0.4">
      <c r="A4" s="153"/>
      <c r="B4" s="154"/>
      <c r="C4" s="154"/>
      <c r="D4" s="154"/>
      <c r="E4" s="154"/>
      <c r="F4" s="154"/>
      <c r="G4" s="154"/>
      <c r="H4" s="154"/>
      <c r="I4" s="154"/>
      <c r="J4" s="154"/>
      <c r="K4" s="154"/>
    </row>
    <row r="6" spans="1:11" ht="15" thickBot="1" x14ac:dyDescent="0.4"/>
    <row r="7" spans="1:11" ht="24" thickBot="1" x14ac:dyDescent="0.6">
      <c r="A7" s="1" t="s">
        <v>155</v>
      </c>
      <c r="B7" s="155" t="s">
        <v>11</v>
      </c>
      <c r="C7" s="156"/>
      <c r="D7" s="157"/>
      <c r="E7" s="12"/>
      <c r="F7" s="12"/>
      <c r="G7" s="12"/>
      <c r="H7" s="12"/>
      <c r="I7" s="12"/>
      <c r="J7" s="12"/>
      <c r="K7" s="12"/>
    </row>
    <row r="9" spans="1:11" ht="28.9" customHeight="1" x14ac:dyDescent="0.35">
      <c r="A9" s="158" t="s">
        <v>156</v>
      </c>
      <c r="B9" s="162" t="s">
        <v>2</v>
      </c>
      <c r="C9" s="160" t="s">
        <v>157</v>
      </c>
      <c r="D9" s="160"/>
      <c r="E9" s="139" t="s">
        <v>158</v>
      </c>
      <c r="F9" s="161" t="s">
        <v>159</v>
      </c>
      <c r="G9" s="139" t="s">
        <v>160</v>
      </c>
      <c r="H9" s="139" t="s">
        <v>161</v>
      </c>
      <c r="I9" s="140"/>
      <c r="J9" s="142" t="s">
        <v>22</v>
      </c>
      <c r="K9" s="164" t="s">
        <v>23</v>
      </c>
    </row>
    <row r="10" spans="1:11" ht="25.9" customHeight="1" x14ac:dyDescent="0.35">
      <c r="A10" s="159"/>
      <c r="B10" s="163"/>
      <c r="C10" s="70" t="s">
        <v>162</v>
      </c>
      <c r="D10" s="70" t="s">
        <v>163</v>
      </c>
      <c r="E10" s="139"/>
      <c r="F10" s="161"/>
      <c r="G10" s="139"/>
      <c r="H10" s="139"/>
      <c r="I10" s="141"/>
      <c r="J10" s="142"/>
      <c r="K10" s="165"/>
    </row>
    <row r="11" spans="1:11" ht="14.65" customHeight="1" x14ac:dyDescent="0.35">
      <c r="A11" s="2"/>
      <c r="B11" s="2"/>
      <c r="C11" s="71"/>
      <c r="D11" s="71"/>
      <c r="E11" s="82"/>
      <c r="F11" s="72"/>
      <c r="G11" s="71"/>
      <c r="H11" s="71"/>
      <c r="I11" s="73"/>
      <c r="J11" s="74">
        <v>0</v>
      </c>
      <c r="K11" s="83" t="s">
        <v>172</v>
      </c>
    </row>
    <row r="12" spans="1:11" ht="43.5" x14ac:dyDescent="0.35">
      <c r="A12" s="3"/>
      <c r="B12" s="3"/>
      <c r="C12" s="71"/>
      <c r="D12" s="71"/>
      <c r="E12" s="82"/>
      <c r="F12" s="72"/>
      <c r="G12" s="71"/>
      <c r="H12" s="71"/>
      <c r="I12" s="73"/>
      <c r="J12" s="74">
        <v>0</v>
      </c>
      <c r="K12" s="76" t="s">
        <v>173</v>
      </c>
    </row>
    <row r="13" spans="1:11" x14ac:dyDescent="0.35">
      <c r="A13" s="3"/>
      <c r="B13" s="3"/>
      <c r="C13" s="71"/>
      <c r="D13" s="71"/>
      <c r="E13" s="82"/>
      <c r="F13" s="72"/>
      <c r="G13" s="71"/>
      <c r="H13" s="71"/>
      <c r="I13" s="73"/>
      <c r="J13" s="74">
        <v>0</v>
      </c>
      <c r="K13" s="76"/>
    </row>
    <row r="14" spans="1:11" x14ac:dyDescent="0.35">
      <c r="A14" s="3"/>
      <c r="B14" s="3"/>
      <c r="C14" s="71"/>
      <c r="D14" s="71"/>
      <c r="E14" s="82"/>
      <c r="F14" s="72"/>
      <c r="G14" s="71"/>
      <c r="H14" s="71"/>
      <c r="I14" s="73"/>
      <c r="J14" s="74">
        <v>0</v>
      </c>
      <c r="K14" s="76"/>
    </row>
    <row r="15" spans="1:11" x14ac:dyDescent="0.35">
      <c r="A15" s="3"/>
      <c r="B15" s="3"/>
      <c r="C15" s="71"/>
      <c r="D15" s="71"/>
      <c r="E15" s="82"/>
      <c r="F15" s="72"/>
      <c r="G15" s="71"/>
      <c r="H15" s="71"/>
      <c r="I15" s="73"/>
      <c r="J15" s="74">
        <v>0</v>
      </c>
      <c r="K15" s="77"/>
    </row>
    <row r="16" spans="1:11" x14ac:dyDescent="0.35">
      <c r="A16" s="3"/>
      <c r="B16" s="3"/>
      <c r="C16" s="71"/>
      <c r="D16" s="71"/>
      <c r="E16" s="82"/>
      <c r="F16" s="72"/>
      <c r="G16" s="71"/>
      <c r="H16" s="71"/>
      <c r="I16" s="73"/>
      <c r="J16" s="74">
        <v>0</v>
      </c>
      <c r="K16" s="77"/>
    </row>
    <row r="17" spans="1:11" x14ac:dyDescent="0.35">
      <c r="A17" s="3"/>
      <c r="B17" s="3"/>
      <c r="C17" s="71"/>
      <c r="D17" s="71"/>
      <c r="E17" s="82"/>
      <c r="F17" s="72"/>
      <c r="G17" s="71"/>
      <c r="H17" s="71"/>
      <c r="I17" s="73"/>
      <c r="J17" s="74">
        <v>0</v>
      </c>
      <c r="K17" s="77"/>
    </row>
    <row r="18" spans="1:11" x14ac:dyDescent="0.35">
      <c r="A18" s="3"/>
      <c r="B18" s="3"/>
      <c r="C18" s="71"/>
      <c r="D18" s="71"/>
      <c r="E18" s="82"/>
      <c r="F18" s="72"/>
      <c r="G18" s="71"/>
      <c r="H18" s="71"/>
      <c r="I18" s="73"/>
      <c r="J18" s="74">
        <v>0</v>
      </c>
      <c r="K18" s="77"/>
    </row>
    <row r="19" spans="1:11" x14ac:dyDescent="0.35">
      <c r="A19" s="3"/>
      <c r="B19" s="3"/>
      <c r="C19" s="71"/>
      <c r="D19" s="71"/>
      <c r="E19" s="82"/>
      <c r="F19" s="72"/>
      <c r="G19" s="71"/>
      <c r="H19" s="71"/>
      <c r="I19" s="73"/>
      <c r="J19" s="74">
        <v>0</v>
      </c>
      <c r="K19" s="77"/>
    </row>
    <row r="20" spans="1:11" x14ac:dyDescent="0.35">
      <c r="A20" s="4"/>
    </row>
    <row r="21" spans="1:11" ht="15" thickBot="1" x14ac:dyDescent="0.4">
      <c r="G21" s="134" t="s">
        <v>36</v>
      </c>
      <c r="H21" s="135"/>
      <c r="I21" s="136"/>
      <c r="J21" s="5">
        <f>SUM(J11:J19)</f>
        <v>0</v>
      </c>
    </row>
    <row r="22" spans="1:11" ht="15" thickTop="1" x14ac:dyDescent="0.35">
      <c r="A22" s="11" t="s">
        <v>166</v>
      </c>
    </row>
    <row r="23" spans="1:11" x14ac:dyDescent="0.35">
      <c r="A23" s="13" t="s">
        <v>167</v>
      </c>
      <c r="B23" s="13">
        <v>10.210000000000001</v>
      </c>
      <c r="C23" s="143" t="s">
        <v>37</v>
      </c>
      <c r="D23" s="144"/>
      <c r="E23" s="144"/>
      <c r="F23" s="144"/>
      <c r="G23" s="144"/>
      <c r="H23" s="145"/>
      <c r="I23" s="78"/>
      <c r="J23" s="79" t="s">
        <v>38</v>
      </c>
    </row>
    <row r="24" spans="1:11" x14ac:dyDescent="0.35">
      <c r="A24" s="13" t="s">
        <v>168</v>
      </c>
      <c r="B24" s="13">
        <v>11.27</v>
      </c>
      <c r="C24" s="146"/>
      <c r="D24" s="147"/>
      <c r="E24" s="147"/>
      <c r="F24" s="147"/>
      <c r="G24" s="147"/>
      <c r="H24" s="148"/>
      <c r="I24" s="73"/>
      <c r="J24" s="80"/>
    </row>
    <row r="25" spans="1:11" x14ac:dyDescent="0.35">
      <c r="A25" s="13" t="s">
        <v>169</v>
      </c>
      <c r="B25" s="13">
        <v>14.02</v>
      </c>
      <c r="C25" s="146"/>
      <c r="D25" s="147"/>
      <c r="E25" s="147"/>
      <c r="F25" s="147"/>
      <c r="G25" s="147"/>
      <c r="H25" s="148"/>
      <c r="I25" s="73"/>
      <c r="J25" s="80"/>
    </row>
    <row r="26" spans="1:11" x14ac:dyDescent="0.35">
      <c r="A26" s="13" t="s">
        <v>170</v>
      </c>
      <c r="B26" s="13">
        <v>14.02</v>
      </c>
      <c r="C26" s="146"/>
      <c r="D26" s="147"/>
      <c r="E26" s="147"/>
      <c r="F26" s="147"/>
      <c r="G26" s="147"/>
      <c r="H26" s="148"/>
      <c r="I26" s="73"/>
      <c r="J26" s="80"/>
    </row>
    <row r="27" spans="1:11" x14ac:dyDescent="0.35">
      <c r="A27" s="13" t="s">
        <v>3</v>
      </c>
      <c r="B27" s="13">
        <v>28.44</v>
      </c>
      <c r="C27" s="146"/>
      <c r="D27" s="147"/>
      <c r="E27" s="147"/>
      <c r="F27" s="147"/>
      <c r="G27" s="147"/>
      <c r="H27" s="148"/>
      <c r="I27" s="73"/>
      <c r="J27" s="80"/>
    </row>
    <row r="28" spans="1:11" x14ac:dyDescent="0.35">
      <c r="C28" s="146"/>
      <c r="D28" s="147"/>
      <c r="E28" s="147"/>
      <c r="F28" s="147"/>
      <c r="G28" s="147"/>
      <c r="H28" s="148"/>
      <c r="I28" s="73"/>
      <c r="J28" s="80"/>
    </row>
    <row r="30" spans="1:11" ht="15" thickBot="1" x14ac:dyDescent="0.4">
      <c r="G30" s="138" t="s">
        <v>40</v>
      </c>
      <c r="H30" s="138"/>
      <c r="I30" s="138"/>
      <c r="J30" s="6">
        <f>SUM(J24:J28)</f>
        <v>0</v>
      </c>
    </row>
    <row r="31" spans="1:11" ht="15" thickTop="1" x14ac:dyDescent="0.35"/>
    <row r="32" spans="1:11" ht="15" thickBot="1" x14ac:dyDescent="0.4">
      <c r="G32" s="7" t="s">
        <v>41</v>
      </c>
      <c r="H32" s="8"/>
      <c r="I32" s="9"/>
      <c r="J32" s="10">
        <f>J21+J30</f>
        <v>0</v>
      </c>
    </row>
    <row r="33" ht="15" thickTop="1" x14ac:dyDescent="0.35"/>
  </sheetData>
  <mergeCells count="20">
    <mergeCell ref="A2:K4"/>
    <mergeCell ref="B7:D7"/>
    <mergeCell ref="A9:A10"/>
    <mergeCell ref="B9:B10"/>
    <mergeCell ref="C9:D9"/>
    <mergeCell ref="E9:E10"/>
    <mergeCell ref="F9:F10"/>
    <mergeCell ref="G9:G10"/>
    <mergeCell ref="H9:H10"/>
    <mergeCell ref="I9:I10"/>
    <mergeCell ref="K9:K10"/>
    <mergeCell ref="C27:H27"/>
    <mergeCell ref="C28:H28"/>
    <mergeCell ref="G30:I30"/>
    <mergeCell ref="J9:J10"/>
    <mergeCell ref="G21:I21"/>
    <mergeCell ref="C23:H23"/>
    <mergeCell ref="C24:H24"/>
    <mergeCell ref="C25:H25"/>
    <mergeCell ref="C26:H2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'M:\Documents\SEN\Culture of Inclusion\Early Identification and Support and Inclusion\Provision Map Examples\[walsall-provision-mapping-tool-sept-2020-1-.xlsx]Staff costings'!#REF!</xm:f>
          </x14:formula1>
          <xm:sqref>E11:E19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K33"/>
  <sheetViews>
    <sheetView workbookViewId="0">
      <selection activeCell="J12" sqref="J12"/>
    </sheetView>
  </sheetViews>
  <sheetFormatPr defaultColWidth="8.7265625" defaultRowHeight="14.5" x14ac:dyDescent="0.35"/>
  <cols>
    <col min="1" max="1" width="44.453125" customWidth="1"/>
    <col min="2" max="2" width="42.453125" customWidth="1"/>
    <col min="3" max="3" width="7.7265625" customWidth="1"/>
    <col min="6" max="6" width="12" bestFit="1" customWidth="1"/>
    <col min="9" max="9" width="3" customWidth="1"/>
    <col min="10" max="10" width="13.54296875" customWidth="1"/>
    <col min="11" max="11" width="27" customWidth="1"/>
    <col min="12" max="12" width="24.26953125" customWidth="1"/>
  </cols>
  <sheetData>
    <row r="1" spans="1:11" ht="15" thickBot="1" x14ac:dyDescent="0.4"/>
    <row r="2" spans="1:11" ht="15" customHeight="1" x14ac:dyDescent="0.35">
      <c r="A2" s="149" t="s">
        <v>10</v>
      </c>
      <c r="B2" s="150"/>
      <c r="C2" s="150"/>
      <c r="D2" s="150"/>
      <c r="E2" s="150"/>
      <c r="F2" s="150"/>
      <c r="G2" s="150"/>
      <c r="H2" s="150"/>
      <c r="I2" s="150"/>
      <c r="J2" s="150"/>
      <c r="K2" s="150"/>
    </row>
    <row r="3" spans="1:11" ht="15" customHeight="1" x14ac:dyDescent="0.35">
      <c r="A3" s="151"/>
      <c r="B3" s="152"/>
      <c r="C3" s="152"/>
      <c r="D3" s="152"/>
      <c r="E3" s="152"/>
      <c r="F3" s="152"/>
      <c r="G3" s="152"/>
      <c r="H3" s="152"/>
      <c r="I3" s="152"/>
      <c r="J3" s="152"/>
      <c r="K3" s="152"/>
    </row>
    <row r="4" spans="1:11" ht="15" thickBot="1" x14ac:dyDescent="0.4">
      <c r="A4" s="153"/>
      <c r="B4" s="154"/>
      <c r="C4" s="154"/>
      <c r="D4" s="154"/>
      <c r="E4" s="154"/>
      <c r="F4" s="154"/>
      <c r="G4" s="154"/>
      <c r="H4" s="154"/>
      <c r="I4" s="154"/>
      <c r="J4" s="154"/>
      <c r="K4" s="154"/>
    </row>
    <row r="6" spans="1:11" ht="15" thickBot="1" x14ac:dyDescent="0.4"/>
    <row r="7" spans="1:11" ht="24" thickBot="1" x14ac:dyDescent="0.6">
      <c r="A7" s="1" t="s">
        <v>155</v>
      </c>
      <c r="B7" s="155" t="s">
        <v>11</v>
      </c>
      <c r="C7" s="156"/>
      <c r="D7" s="157"/>
      <c r="E7" s="12"/>
      <c r="F7" s="12"/>
      <c r="G7" s="12"/>
      <c r="H7" s="12"/>
      <c r="I7" s="12"/>
      <c r="J7" s="12"/>
      <c r="K7" s="12"/>
    </row>
    <row r="9" spans="1:11" ht="28.9" customHeight="1" x14ac:dyDescent="0.35">
      <c r="A9" s="158" t="s">
        <v>156</v>
      </c>
      <c r="B9" s="162" t="s">
        <v>2</v>
      </c>
      <c r="C9" s="160" t="s">
        <v>157</v>
      </c>
      <c r="D9" s="160"/>
      <c r="E9" s="139" t="s">
        <v>158</v>
      </c>
      <c r="F9" s="161" t="s">
        <v>159</v>
      </c>
      <c r="G9" s="139" t="s">
        <v>160</v>
      </c>
      <c r="H9" s="139" t="s">
        <v>161</v>
      </c>
      <c r="I9" s="140"/>
      <c r="J9" s="142" t="s">
        <v>22</v>
      </c>
      <c r="K9" s="164" t="s">
        <v>23</v>
      </c>
    </row>
    <row r="10" spans="1:11" ht="25.9" customHeight="1" x14ac:dyDescent="0.35">
      <c r="A10" s="159"/>
      <c r="B10" s="163"/>
      <c r="C10" s="70" t="s">
        <v>162</v>
      </c>
      <c r="D10" s="70" t="s">
        <v>163</v>
      </c>
      <c r="E10" s="139"/>
      <c r="F10" s="161"/>
      <c r="G10" s="139"/>
      <c r="H10" s="139"/>
      <c r="I10" s="141"/>
      <c r="J10" s="142"/>
      <c r="K10" s="165"/>
    </row>
    <row r="11" spans="1:11" ht="14.65" customHeight="1" x14ac:dyDescent="0.35">
      <c r="A11" s="2"/>
      <c r="B11" s="2"/>
      <c r="C11" s="71"/>
      <c r="D11" s="71"/>
      <c r="E11" s="82"/>
      <c r="F11" s="72"/>
      <c r="G11" s="71"/>
      <c r="H11" s="71"/>
      <c r="I11" s="73"/>
      <c r="J11" s="74">
        <v>0</v>
      </c>
      <c r="K11" s="83" t="s">
        <v>172</v>
      </c>
    </row>
    <row r="12" spans="1:11" ht="43.5" x14ac:dyDescent="0.35">
      <c r="A12" s="3"/>
      <c r="B12" s="3"/>
      <c r="C12" s="71"/>
      <c r="D12" s="71"/>
      <c r="E12" s="82"/>
      <c r="F12" s="72"/>
      <c r="G12" s="71"/>
      <c r="H12" s="71"/>
      <c r="I12" s="73"/>
      <c r="J12" s="74">
        <v>0</v>
      </c>
      <c r="K12" s="76" t="s">
        <v>173</v>
      </c>
    </row>
    <row r="13" spans="1:11" x14ac:dyDescent="0.35">
      <c r="A13" s="3"/>
      <c r="B13" s="3"/>
      <c r="C13" s="71"/>
      <c r="D13" s="71"/>
      <c r="E13" s="82"/>
      <c r="F13" s="72"/>
      <c r="G13" s="71"/>
      <c r="H13" s="71"/>
      <c r="I13" s="73"/>
      <c r="J13" s="74">
        <v>0</v>
      </c>
      <c r="K13" s="76"/>
    </row>
    <row r="14" spans="1:11" x14ac:dyDescent="0.35">
      <c r="A14" s="3"/>
      <c r="B14" s="3"/>
      <c r="C14" s="71"/>
      <c r="D14" s="71"/>
      <c r="E14" s="82"/>
      <c r="F14" s="72"/>
      <c r="G14" s="71"/>
      <c r="H14" s="71"/>
      <c r="I14" s="73"/>
      <c r="J14" s="74">
        <v>0</v>
      </c>
      <c r="K14" s="76"/>
    </row>
    <row r="15" spans="1:11" x14ac:dyDescent="0.35">
      <c r="A15" s="3"/>
      <c r="B15" s="3"/>
      <c r="C15" s="71"/>
      <c r="D15" s="71"/>
      <c r="E15" s="82"/>
      <c r="F15" s="72"/>
      <c r="G15" s="71"/>
      <c r="H15" s="71"/>
      <c r="I15" s="73"/>
      <c r="J15" s="74">
        <v>0</v>
      </c>
      <c r="K15" s="77"/>
    </row>
    <row r="16" spans="1:11" x14ac:dyDescent="0.35">
      <c r="A16" s="3"/>
      <c r="B16" s="3"/>
      <c r="C16" s="71"/>
      <c r="D16" s="71"/>
      <c r="E16" s="82"/>
      <c r="F16" s="72"/>
      <c r="G16" s="71"/>
      <c r="H16" s="71"/>
      <c r="I16" s="73"/>
      <c r="J16" s="74">
        <v>0</v>
      </c>
      <c r="K16" s="77"/>
    </row>
    <row r="17" spans="1:11" x14ac:dyDescent="0.35">
      <c r="A17" s="3"/>
      <c r="B17" s="3"/>
      <c r="C17" s="71"/>
      <c r="D17" s="71"/>
      <c r="E17" s="82"/>
      <c r="F17" s="72"/>
      <c r="G17" s="71"/>
      <c r="H17" s="71"/>
      <c r="I17" s="73"/>
      <c r="J17" s="74">
        <v>0</v>
      </c>
      <c r="K17" s="77"/>
    </row>
    <row r="18" spans="1:11" x14ac:dyDescent="0.35">
      <c r="A18" s="3"/>
      <c r="B18" s="3"/>
      <c r="C18" s="71"/>
      <c r="D18" s="71"/>
      <c r="E18" s="82"/>
      <c r="F18" s="72"/>
      <c r="G18" s="71"/>
      <c r="H18" s="71"/>
      <c r="I18" s="73"/>
      <c r="J18" s="74">
        <v>0</v>
      </c>
      <c r="K18" s="77"/>
    </row>
    <row r="19" spans="1:11" x14ac:dyDescent="0.35">
      <c r="A19" s="3"/>
      <c r="B19" s="3"/>
      <c r="C19" s="71"/>
      <c r="D19" s="71"/>
      <c r="E19" s="82"/>
      <c r="F19" s="72"/>
      <c r="G19" s="71"/>
      <c r="H19" s="71"/>
      <c r="I19" s="73"/>
      <c r="J19" s="74">
        <v>0</v>
      </c>
      <c r="K19" s="77"/>
    </row>
    <row r="20" spans="1:11" x14ac:dyDescent="0.35">
      <c r="A20" s="4"/>
    </row>
    <row r="21" spans="1:11" ht="15" thickBot="1" x14ac:dyDescent="0.4">
      <c r="G21" s="134" t="s">
        <v>36</v>
      </c>
      <c r="H21" s="135"/>
      <c r="I21" s="136"/>
      <c r="J21" s="5">
        <f>SUM(J11:J19)</f>
        <v>0</v>
      </c>
    </row>
    <row r="22" spans="1:11" ht="15" thickTop="1" x14ac:dyDescent="0.35">
      <c r="A22" s="11" t="s">
        <v>166</v>
      </c>
    </row>
    <row r="23" spans="1:11" x14ac:dyDescent="0.35">
      <c r="A23" s="13" t="s">
        <v>167</v>
      </c>
      <c r="B23" s="13">
        <v>10.210000000000001</v>
      </c>
      <c r="C23" s="143" t="s">
        <v>37</v>
      </c>
      <c r="D23" s="144"/>
      <c r="E23" s="144"/>
      <c r="F23" s="144"/>
      <c r="G23" s="144"/>
      <c r="H23" s="145"/>
      <c r="I23" s="78"/>
      <c r="J23" s="79" t="s">
        <v>38</v>
      </c>
    </row>
    <row r="24" spans="1:11" x14ac:dyDescent="0.35">
      <c r="A24" s="13" t="s">
        <v>168</v>
      </c>
      <c r="B24" s="13">
        <v>11.27</v>
      </c>
      <c r="C24" s="146"/>
      <c r="D24" s="147"/>
      <c r="E24" s="147"/>
      <c r="F24" s="147"/>
      <c r="G24" s="147"/>
      <c r="H24" s="148"/>
      <c r="I24" s="73"/>
      <c r="J24" s="80"/>
    </row>
    <row r="25" spans="1:11" x14ac:dyDescent="0.35">
      <c r="A25" s="13" t="s">
        <v>169</v>
      </c>
      <c r="B25" s="13">
        <v>14.02</v>
      </c>
      <c r="C25" s="146"/>
      <c r="D25" s="147"/>
      <c r="E25" s="147"/>
      <c r="F25" s="147"/>
      <c r="G25" s="147"/>
      <c r="H25" s="148"/>
      <c r="I25" s="73"/>
      <c r="J25" s="80"/>
    </row>
    <row r="26" spans="1:11" x14ac:dyDescent="0.35">
      <c r="A26" s="13" t="s">
        <v>170</v>
      </c>
      <c r="B26" s="13">
        <v>14.02</v>
      </c>
      <c r="C26" s="146"/>
      <c r="D26" s="147"/>
      <c r="E26" s="147"/>
      <c r="F26" s="147"/>
      <c r="G26" s="147"/>
      <c r="H26" s="148"/>
      <c r="I26" s="73"/>
      <c r="J26" s="80"/>
    </row>
    <row r="27" spans="1:11" x14ac:dyDescent="0.35">
      <c r="A27" s="13" t="s">
        <v>3</v>
      </c>
      <c r="B27" s="13">
        <v>28.44</v>
      </c>
      <c r="C27" s="146"/>
      <c r="D27" s="147"/>
      <c r="E27" s="147"/>
      <c r="F27" s="147"/>
      <c r="G27" s="147"/>
      <c r="H27" s="148"/>
      <c r="I27" s="73"/>
      <c r="J27" s="80"/>
    </row>
    <row r="28" spans="1:11" x14ac:dyDescent="0.35">
      <c r="C28" s="146"/>
      <c r="D28" s="147"/>
      <c r="E28" s="147"/>
      <c r="F28" s="147"/>
      <c r="G28" s="147"/>
      <c r="H28" s="148"/>
      <c r="I28" s="73"/>
      <c r="J28" s="80"/>
    </row>
    <row r="30" spans="1:11" ht="15" thickBot="1" x14ac:dyDescent="0.4">
      <c r="G30" s="138" t="s">
        <v>40</v>
      </c>
      <c r="H30" s="138"/>
      <c r="I30" s="138"/>
      <c r="J30" s="6">
        <f>SUM(J24:J28)</f>
        <v>0</v>
      </c>
    </row>
    <row r="31" spans="1:11" ht="15" thickTop="1" x14ac:dyDescent="0.35"/>
    <row r="32" spans="1:11" ht="15" thickBot="1" x14ac:dyDescent="0.4">
      <c r="G32" s="7" t="s">
        <v>41</v>
      </c>
      <c r="H32" s="8"/>
      <c r="I32" s="9"/>
      <c r="J32" s="10">
        <f>J21+J30</f>
        <v>0</v>
      </c>
    </row>
    <row r="33" ht="15" thickTop="1" x14ac:dyDescent="0.35"/>
  </sheetData>
  <mergeCells count="20">
    <mergeCell ref="A2:K4"/>
    <mergeCell ref="B7:D7"/>
    <mergeCell ref="A9:A10"/>
    <mergeCell ref="B9:B10"/>
    <mergeCell ref="C9:D9"/>
    <mergeCell ref="E9:E10"/>
    <mergeCell ref="F9:F10"/>
    <mergeCell ref="G9:G10"/>
    <mergeCell ref="H9:H10"/>
    <mergeCell ref="I9:I10"/>
    <mergeCell ref="K9:K10"/>
    <mergeCell ref="C27:H27"/>
    <mergeCell ref="C28:H28"/>
    <mergeCell ref="G30:I30"/>
    <mergeCell ref="J9:J10"/>
    <mergeCell ref="G21:I21"/>
    <mergeCell ref="C23:H23"/>
    <mergeCell ref="C24:H24"/>
    <mergeCell ref="C25:H25"/>
    <mergeCell ref="C26:H2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'M:\Documents\SEN\Culture of Inclusion\Early Identification and Support and Inclusion\Provision Map Examples\[walsall-provision-mapping-tool-sept-2020-1-.xlsx]Staff costings'!#REF!</xm:f>
          </x14:formula1>
          <xm:sqref>E11:E19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K33"/>
  <sheetViews>
    <sheetView workbookViewId="0">
      <selection activeCell="J12" sqref="J12"/>
    </sheetView>
  </sheetViews>
  <sheetFormatPr defaultColWidth="8.7265625" defaultRowHeight="14.5" x14ac:dyDescent="0.35"/>
  <cols>
    <col min="1" max="1" width="44.453125" customWidth="1"/>
    <col min="2" max="2" width="42.453125" customWidth="1"/>
    <col min="3" max="3" width="7.7265625" customWidth="1"/>
    <col min="6" max="6" width="12" bestFit="1" customWidth="1"/>
    <col min="9" max="9" width="3" customWidth="1"/>
    <col min="10" max="10" width="13.54296875" customWidth="1"/>
    <col min="11" max="11" width="27" customWidth="1"/>
    <col min="12" max="12" width="24.26953125" customWidth="1"/>
  </cols>
  <sheetData>
    <row r="1" spans="1:11" ht="15" thickBot="1" x14ac:dyDescent="0.4"/>
    <row r="2" spans="1:11" ht="15" customHeight="1" x14ac:dyDescent="0.35">
      <c r="A2" s="149" t="s">
        <v>10</v>
      </c>
      <c r="B2" s="150"/>
      <c r="C2" s="150"/>
      <c r="D2" s="150"/>
      <c r="E2" s="150"/>
      <c r="F2" s="150"/>
      <c r="G2" s="150"/>
      <c r="H2" s="150"/>
      <c r="I2" s="150"/>
      <c r="J2" s="150"/>
      <c r="K2" s="150"/>
    </row>
    <row r="3" spans="1:11" ht="15" customHeight="1" x14ac:dyDescent="0.35">
      <c r="A3" s="151"/>
      <c r="B3" s="152"/>
      <c r="C3" s="152"/>
      <c r="D3" s="152"/>
      <c r="E3" s="152"/>
      <c r="F3" s="152"/>
      <c r="G3" s="152"/>
      <c r="H3" s="152"/>
      <c r="I3" s="152"/>
      <c r="J3" s="152"/>
      <c r="K3" s="152"/>
    </row>
    <row r="4" spans="1:11" ht="15" thickBot="1" x14ac:dyDescent="0.4">
      <c r="A4" s="153"/>
      <c r="B4" s="154"/>
      <c r="C4" s="154"/>
      <c r="D4" s="154"/>
      <c r="E4" s="154"/>
      <c r="F4" s="154"/>
      <c r="G4" s="154"/>
      <c r="H4" s="154"/>
      <c r="I4" s="154"/>
      <c r="J4" s="154"/>
      <c r="K4" s="154"/>
    </row>
    <row r="6" spans="1:11" ht="15" thickBot="1" x14ac:dyDescent="0.4"/>
    <row r="7" spans="1:11" ht="24" thickBot="1" x14ac:dyDescent="0.6">
      <c r="A7" s="1" t="s">
        <v>155</v>
      </c>
      <c r="B7" s="155" t="s">
        <v>11</v>
      </c>
      <c r="C7" s="156"/>
      <c r="D7" s="157"/>
      <c r="E7" s="12"/>
      <c r="F7" s="12"/>
      <c r="G7" s="12"/>
      <c r="H7" s="12"/>
      <c r="I7" s="12"/>
      <c r="J7" s="12"/>
      <c r="K7" s="12"/>
    </row>
    <row r="9" spans="1:11" ht="28.9" customHeight="1" x14ac:dyDescent="0.35">
      <c r="A9" s="158" t="s">
        <v>156</v>
      </c>
      <c r="B9" s="162" t="s">
        <v>2</v>
      </c>
      <c r="C9" s="160" t="s">
        <v>157</v>
      </c>
      <c r="D9" s="160"/>
      <c r="E9" s="139" t="s">
        <v>158</v>
      </c>
      <c r="F9" s="161" t="s">
        <v>159</v>
      </c>
      <c r="G9" s="139" t="s">
        <v>160</v>
      </c>
      <c r="H9" s="139" t="s">
        <v>161</v>
      </c>
      <c r="I9" s="140"/>
      <c r="J9" s="142" t="s">
        <v>22</v>
      </c>
      <c r="K9" s="164" t="s">
        <v>23</v>
      </c>
    </row>
    <row r="10" spans="1:11" ht="25.9" customHeight="1" x14ac:dyDescent="0.35">
      <c r="A10" s="159"/>
      <c r="B10" s="163"/>
      <c r="C10" s="70" t="s">
        <v>162</v>
      </c>
      <c r="D10" s="70" t="s">
        <v>163</v>
      </c>
      <c r="E10" s="139"/>
      <c r="F10" s="161"/>
      <c r="G10" s="139"/>
      <c r="H10" s="139"/>
      <c r="I10" s="141"/>
      <c r="J10" s="142"/>
      <c r="K10" s="165"/>
    </row>
    <row r="11" spans="1:11" ht="14.65" customHeight="1" x14ac:dyDescent="0.35">
      <c r="A11" s="2"/>
      <c r="B11" s="2"/>
      <c r="C11" s="71"/>
      <c r="D11" s="71"/>
      <c r="E11" s="82"/>
      <c r="F11" s="72"/>
      <c r="G11" s="71"/>
      <c r="H11" s="71"/>
      <c r="I11" s="73"/>
      <c r="J11" s="74">
        <v>0</v>
      </c>
      <c r="K11" s="83" t="s">
        <v>172</v>
      </c>
    </row>
    <row r="12" spans="1:11" ht="43.5" x14ac:dyDescent="0.35">
      <c r="A12" s="3"/>
      <c r="B12" s="3"/>
      <c r="C12" s="71"/>
      <c r="D12" s="71"/>
      <c r="E12" s="82"/>
      <c r="F12" s="72"/>
      <c r="G12" s="71"/>
      <c r="H12" s="71"/>
      <c r="I12" s="73"/>
      <c r="J12" s="74">
        <v>0</v>
      </c>
      <c r="K12" s="76" t="s">
        <v>173</v>
      </c>
    </row>
    <row r="13" spans="1:11" x14ac:dyDescent="0.35">
      <c r="A13" s="3"/>
      <c r="B13" s="3"/>
      <c r="C13" s="71"/>
      <c r="D13" s="71"/>
      <c r="E13" s="82"/>
      <c r="F13" s="72"/>
      <c r="G13" s="71"/>
      <c r="H13" s="71"/>
      <c r="I13" s="73"/>
      <c r="J13" s="74">
        <v>0</v>
      </c>
      <c r="K13" s="76"/>
    </row>
    <row r="14" spans="1:11" x14ac:dyDescent="0.35">
      <c r="A14" s="3"/>
      <c r="B14" s="3"/>
      <c r="C14" s="71"/>
      <c r="D14" s="71"/>
      <c r="E14" s="82"/>
      <c r="F14" s="72"/>
      <c r="G14" s="71"/>
      <c r="H14" s="71"/>
      <c r="I14" s="73"/>
      <c r="J14" s="74">
        <v>0</v>
      </c>
      <c r="K14" s="76"/>
    </row>
    <row r="15" spans="1:11" x14ac:dyDescent="0.35">
      <c r="A15" s="3"/>
      <c r="B15" s="3"/>
      <c r="C15" s="71"/>
      <c r="D15" s="71"/>
      <c r="E15" s="82"/>
      <c r="F15" s="72"/>
      <c r="G15" s="71"/>
      <c r="H15" s="71"/>
      <c r="I15" s="73"/>
      <c r="J15" s="74">
        <v>0</v>
      </c>
      <c r="K15" s="77"/>
    </row>
    <row r="16" spans="1:11" x14ac:dyDescent="0.35">
      <c r="A16" s="3"/>
      <c r="B16" s="3"/>
      <c r="C16" s="71"/>
      <c r="D16" s="71"/>
      <c r="E16" s="82"/>
      <c r="F16" s="72"/>
      <c r="G16" s="71"/>
      <c r="H16" s="71"/>
      <c r="I16" s="73"/>
      <c r="J16" s="74">
        <v>0</v>
      </c>
      <c r="K16" s="77"/>
    </row>
    <row r="17" spans="1:11" x14ac:dyDescent="0.35">
      <c r="A17" s="3"/>
      <c r="B17" s="3"/>
      <c r="C17" s="71"/>
      <c r="D17" s="71"/>
      <c r="E17" s="82"/>
      <c r="F17" s="72"/>
      <c r="G17" s="71"/>
      <c r="H17" s="71"/>
      <c r="I17" s="73"/>
      <c r="J17" s="74">
        <v>0</v>
      </c>
      <c r="K17" s="77"/>
    </row>
    <row r="18" spans="1:11" x14ac:dyDescent="0.35">
      <c r="A18" s="3"/>
      <c r="B18" s="3"/>
      <c r="C18" s="71"/>
      <c r="D18" s="71"/>
      <c r="E18" s="82"/>
      <c r="F18" s="72"/>
      <c r="G18" s="71"/>
      <c r="H18" s="71"/>
      <c r="I18" s="73"/>
      <c r="J18" s="74">
        <v>0</v>
      </c>
      <c r="K18" s="77"/>
    </row>
    <row r="19" spans="1:11" x14ac:dyDescent="0.35">
      <c r="A19" s="3"/>
      <c r="B19" s="3"/>
      <c r="C19" s="71"/>
      <c r="D19" s="71"/>
      <c r="E19" s="82"/>
      <c r="F19" s="72"/>
      <c r="G19" s="71"/>
      <c r="H19" s="71"/>
      <c r="I19" s="73"/>
      <c r="J19" s="74">
        <v>0</v>
      </c>
      <c r="K19" s="77"/>
    </row>
    <row r="20" spans="1:11" x14ac:dyDescent="0.35">
      <c r="A20" s="4"/>
    </row>
    <row r="21" spans="1:11" ht="15" thickBot="1" x14ac:dyDescent="0.4">
      <c r="G21" s="134" t="s">
        <v>36</v>
      </c>
      <c r="H21" s="135"/>
      <c r="I21" s="136"/>
      <c r="J21" s="5">
        <f>SUM(J11:J19)</f>
        <v>0</v>
      </c>
    </row>
    <row r="22" spans="1:11" ht="15" thickTop="1" x14ac:dyDescent="0.35">
      <c r="A22" s="11" t="s">
        <v>166</v>
      </c>
    </row>
    <row r="23" spans="1:11" x14ac:dyDescent="0.35">
      <c r="A23" s="13" t="s">
        <v>167</v>
      </c>
      <c r="B23" s="13">
        <v>10.210000000000001</v>
      </c>
      <c r="C23" s="143" t="s">
        <v>37</v>
      </c>
      <c r="D23" s="144"/>
      <c r="E23" s="144"/>
      <c r="F23" s="144"/>
      <c r="G23" s="144"/>
      <c r="H23" s="145"/>
      <c r="I23" s="78"/>
      <c r="J23" s="79" t="s">
        <v>38</v>
      </c>
    </row>
    <row r="24" spans="1:11" x14ac:dyDescent="0.35">
      <c r="A24" s="13" t="s">
        <v>168</v>
      </c>
      <c r="B24" s="13">
        <v>11.27</v>
      </c>
      <c r="C24" s="146"/>
      <c r="D24" s="147"/>
      <c r="E24" s="147"/>
      <c r="F24" s="147"/>
      <c r="G24" s="147"/>
      <c r="H24" s="148"/>
      <c r="I24" s="73"/>
      <c r="J24" s="80"/>
    </row>
    <row r="25" spans="1:11" x14ac:dyDescent="0.35">
      <c r="A25" s="13" t="s">
        <v>169</v>
      </c>
      <c r="B25" s="13">
        <v>14.02</v>
      </c>
      <c r="C25" s="146"/>
      <c r="D25" s="147"/>
      <c r="E25" s="147"/>
      <c r="F25" s="147"/>
      <c r="G25" s="147"/>
      <c r="H25" s="148"/>
      <c r="I25" s="73"/>
      <c r="J25" s="80"/>
    </row>
    <row r="26" spans="1:11" x14ac:dyDescent="0.35">
      <c r="A26" s="13" t="s">
        <v>170</v>
      </c>
      <c r="B26" s="13">
        <v>14.02</v>
      </c>
      <c r="C26" s="146"/>
      <c r="D26" s="147"/>
      <c r="E26" s="147"/>
      <c r="F26" s="147"/>
      <c r="G26" s="147"/>
      <c r="H26" s="148"/>
      <c r="I26" s="73"/>
      <c r="J26" s="80"/>
    </row>
    <row r="27" spans="1:11" x14ac:dyDescent="0.35">
      <c r="A27" s="13" t="s">
        <v>3</v>
      </c>
      <c r="B27" s="13">
        <v>28.44</v>
      </c>
      <c r="C27" s="146"/>
      <c r="D27" s="147"/>
      <c r="E27" s="147"/>
      <c r="F27" s="147"/>
      <c r="G27" s="147"/>
      <c r="H27" s="148"/>
      <c r="I27" s="73"/>
      <c r="J27" s="80"/>
    </row>
    <row r="28" spans="1:11" x14ac:dyDescent="0.35">
      <c r="C28" s="146"/>
      <c r="D28" s="147"/>
      <c r="E28" s="147"/>
      <c r="F28" s="147"/>
      <c r="G28" s="147"/>
      <c r="H28" s="148"/>
      <c r="I28" s="73"/>
      <c r="J28" s="80"/>
    </row>
    <row r="30" spans="1:11" ht="15" thickBot="1" x14ac:dyDescent="0.4">
      <c r="G30" s="138" t="s">
        <v>40</v>
      </c>
      <c r="H30" s="138"/>
      <c r="I30" s="138"/>
      <c r="J30" s="6">
        <f>SUM(J24:J28)</f>
        <v>0</v>
      </c>
    </row>
    <row r="31" spans="1:11" ht="15" thickTop="1" x14ac:dyDescent="0.35"/>
    <row r="32" spans="1:11" ht="15" thickBot="1" x14ac:dyDescent="0.4">
      <c r="G32" s="7" t="s">
        <v>41</v>
      </c>
      <c r="H32" s="8"/>
      <c r="I32" s="9"/>
      <c r="J32" s="10">
        <f>J21+J30</f>
        <v>0</v>
      </c>
    </row>
    <row r="33" ht="15" thickTop="1" x14ac:dyDescent="0.35"/>
  </sheetData>
  <mergeCells count="20">
    <mergeCell ref="A2:K4"/>
    <mergeCell ref="B7:D7"/>
    <mergeCell ref="A9:A10"/>
    <mergeCell ref="B9:B10"/>
    <mergeCell ref="C9:D9"/>
    <mergeCell ref="E9:E10"/>
    <mergeCell ref="F9:F10"/>
    <mergeCell ref="G9:G10"/>
    <mergeCell ref="H9:H10"/>
    <mergeCell ref="I9:I10"/>
    <mergeCell ref="K9:K10"/>
    <mergeCell ref="C27:H27"/>
    <mergeCell ref="C28:H28"/>
    <mergeCell ref="G30:I30"/>
    <mergeCell ref="J9:J10"/>
    <mergeCell ref="G21:I21"/>
    <mergeCell ref="C23:H23"/>
    <mergeCell ref="C24:H24"/>
    <mergeCell ref="C25:H25"/>
    <mergeCell ref="C26:H2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'M:\Documents\SEN\Culture of Inclusion\Early Identification and Support and Inclusion\Provision Map Examples\[walsall-provision-mapping-tool-sept-2020-1-.xlsx]Staff costings'!#REF!</xm:f>
          </x14:formula1>
          <xm:sqref>E11:E19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K33"/>
  <sheetViews>
    <sheetView workbookViewId="0">
      <selection activeCell="J12" sqref="J12"/>
    </sheetView>
  </sheetViews>
  <sheetFormatPr defaultColWidth="8.7265625" defaultRowHeight="14.5" x14ac:dyDescent="0.35"/>
  <cols>
    <col min="1" max="1" width="44.453125" customWidth="1"/>
    <col min="2" max="2" width="42.453125" customWidth="1"/>
    <col min="3" max="3" width="7.7265625" customWidth="1"/>
    <col min="6" max="6" width="12" bestFit="1" customWidth="1"/>
    <col min="9" max="9" width="3" customWidth="1"/>
    <col min="10" max="10" width="13.54296875" customWidth="1"/>
    <col min="11" max="11" width="27" customWidth="1"/>
    <col min="12" max="12" width="24.26953125" customWidth="1"/>
  </cols>
  <sheetData>
    <row r="1" spans="1:11" ht="15" thickBot="1" x14ac:dyDescent="0.4"/>
    <row r="2" spans="1:11" ht="15" customHeight="1" x14ac:dyDescent="0.35">
      <c r="A2" s="149" t="s">
        <v>10</v>
      </c>
      <c r="B2" s="150"/>
      <c r="C2" s="150"/>
      <c r="D2" s="150"/>
      <c r="E2" s="150"/>
      <c r="F2" s="150"/>
      <c r="G2" s="150"/>
      <c r="H2" s="150"/>
      <c r="I2" s="150"/>
      <c r="J2" s="150"/>
      <c r="K2" s="150"/>
    </row>
    <row r="3" spans="1:11" ht="15" customHeight="1" x14ac:dyDescent="0.35">
      <c r="A3" s="151"/>
      <c r="B3" s="152"/>
      <c r="C3" s="152"/>
      <c r="D3" s="152"/>
      <c r="E3" s="152"/>
      <c r="F3" s="152"/>
      <c r="G3" s="152"/>
      <c r="H3" s="152"/>
      <c r="I3" s="152"/>
      <c r="J3" s="152"/>
      <c r="K3" s="152"/>
    </row>
    <row r="4" spans="1:11" ht="15" thickBot="1" x14ac:dyDescent="0.4">
      <c r="A4" s="153"/>
      <c r="B4" s="154"/>
      <c r="C4" s="154"/>
      <c r="D4" s="154"/>
      <c r="E4" s="154"/>
      <c r="F4" s="154"/>
      <c r="G4" s="154"/>
      <c r="H4" s="154"/>
      <c r="I4" s="154"/>
      <c r="J4" s="154"/>
      <c r="K4" s="154"/>
    </row>
    <row r="6" spans="1:11" ht="15" thickBot="1" x14ac:dyDescent="0.4"/>
    <row r="7" spans="1:11" ht="24" thickBot="1" x14ac:dyDescent="0.6">
      <c r="A7" s="1" t="s">
        <v>155</v>
      </c>
      <c r="B7" s="155" t="s">
        <v>11</v>
      </c>
      <c r="C7" s="156"/>
      <c r="D7" s="157"/>
      <c r="E7" s="12"/>
      <c r="F7" s="12"/>
      <c r="G7" s="12"/>
      <c r="H7" s="12"/>
      <c r="I7" s="12"/>
      <c r="J7" s="12"/>
      <c r="K7" s="12"/>
    </row>
    <row r="9" spans="1:11" ht="28.9" customHeight="1" x14ac:dyDescent="0.35">
      <c r="A9" s="158" t="s">
        <v>156</v>
      </c>
      <c r="B9" s="162" t="s">
        <v>2</v>
      </c>
      <c r="C9" s="160" t="s">
        <v>157</v>
      </c>
      <c r="D9" s="160"/>
      <c r="E9" s="139" t="s">
        <v>158</v>
      </c>
      <c r="F9" s="161" t="s">
        <v>159</v>
      </c>
      <c r="G9" s="139" t="s">
        <v>160</v>
      </c>
      <c r="H9" s="139" t="s">
        <v>161</v>
      </c>
      <c r="I9" s="140"/>
      <c r="J9" s="142" t="s">
        <v>22</v>
      </c>
      <c r="K9" s="164" t="s">
        <v>23</v>
      </c>
    </row>
    <row r="10" spans="1:11" ht="25.9" customHeight="1" x14ac:dyDescent="0.35">
      <c r="A10" s="159"/>
      <c r="B10" s="163"/>
      <c r="C10" s="70" t="s">
        <v>162</v>
      </c>
      <c r="D10" s="70" t="s">
        <v>163</v>
      </c>
      <c r="E10" s="139"/>
      <c r="F10" s="161"/>
      <c r="G10" s="139"/>
      <c r="H10" s="139"/>
      <c r="I10" s="141"/>
      <c r="J10" s="142"/>
      <c r="K10" s="165"/>
    </row>
    <row r="11" spans="1:11" ht="14.65" customHeight="1" x14ac:dyDescent="0.35">
      <c r="A11" s="2"/>
      <c r="B11" s="2"/>
      <c r="C11" s="71"/>
      <c r="D11" s="71"/>
      <c r="E11" s="82"/>
      <c r="F11" s="72"/>
      <c r="G11" s="71"/>
      <c r="H11" s="71"/>
      <c r="I11" s="73"/>
      <c r="J11" s="74">
        <v>0</v>
      </c>
      <c r="K11" s="83" t="s">
        <v>172</v>
      </c>
    </row>
    <row r="12" spans="1:11" ht="43.5" x14ac:dyDescent="0.35">
      <c r="A12" s="3"/>
      <c r="B12" s="3"/>
      <c r="C12" s="71"/>
      <c r="D12" s="71"/>
      <c r="E12" s="82"/>
      <c r="F12" s="72"/>
      <c r="G12" s="71"/>
      <c r="H12" s="71"/>
      <c r="I12" s="73"/>
      <c r="J12" s="74">
        <v>0</v>
      </c>
      <c r="K12" s="76" t="s">
        <v>173</v>
      </c>
    </row>
    <row r="13" spans="1:11" x14ac:dyDescent="0.35">
      <c r="A13" s="3"/>
      <c r="B13" s="3"/>
      <c r="C13" s="71"/>
      <c r="D13" s="71"/>
      <c r="E13" s="82"/>
      <c r="F13" s="72"/>
      <c r="G13" s="71"/>
      <c r="H13" s="71"/>
      <c r="I13" s="73"/>
      <c r="J13" s="74">
        <v>0</v>
      </c>
      <c r="K13" s="76"/>
    </row>
    <row r="14" spans="1:11" x14ac:dyDescent="0.35">
      <c r="A14" s="3"/>
      <c r="B14" s="3"/>
      <c r="C14" s="71"/>
      <c r="D14" s="71"/>
      <c r="E14" s="82"/>
      <c r="F14" s="72"/>
      <c r="G14" s="71"/>
      <c r="H14" s="71"/>
      <c r="I14" s="73"/>
      <c r="J14" s="74">
        <v>0</v>
      </c>
      <c r="K14" s="76"/>
    </row>
    <row r="15" spans="1:11" x14ac:dyDescent="0.35">
      <c r="A15" s="3"/>
      <c r="B15" s="3"/>
      <c r="C15" s="71"/>
      <c r="D15" s="71"/>
      <c r="E15" s="82"/>
      <c r="F15" s="72"/>
      <c r="G15" s="71"/>
      <c r="H15" s="71"/>
      <c r="I15" s="73"/>
      <c r="J15" s="74">
        <v>0</v>
      </c>
      <c r="K15" s="77"/>
    </row>
    <row r="16" spans="1:11" x14ac:dyDescent="0.35">
      <c r="A16" s="3"/>
      <c r="B16" s="3"/>
      <c r="C16" s="71"/>
      <c r="D16" s="71"/>
      <c r="E16" s="82"/>
      <c r="F16" s="72"/>
      <c r="G16" s="71"/>
      <c r="H16" s="71"/>
      <c r="I16" s="73"/>
      <c r="J16" s="74">
        <v>0</v>
      </c>
      <c r="K16" s="77"/>
    </row>
    <row r="17" spans="1:11" x14ac:dyDescent="0.35">
      <c r="A17" s="3"/>
      <c r="B17" s="3"/>
      <c r="C17" s="71"/>
      <c r="D17" s="71"/>
      <c r="E17" s="82"/>
      <c r="F17" s="72"/>
      <c r="G17" s="71"/>
      <c r="H17" s="71"/>
      <c r="I17" s="73"/>
      <c r="J17" s="74">
        <v>0</v>
      </c>
      <c r="K17" s="77"/>
    </row>
    <row r="18" spans="1:11" x14ac:dyDescent="0.35">
      <c r="A18" s="3"/>
      <c r="B18" s="3"/>
      <c r="C18" s="71"/>
      <c r="D18" s="71"/>
      <c r="E18" s="82"/>
      <c r="F18" s="72"/>
      <c r="G18" s="71"/>
      <c r="H18" s="71"/>
      <c r="I18" s="73"/>
      <c r="J18" s="74">
        <v>0</v>
      </c>
      <c r="K18" s="77"/>
    </row>
    <row r="19" spans="1:11" x14ac:dyDescent="0.35">
      <c r="A19" s="3"/>
      <c r="B19" s="3"/>
      <c r="C19" s="71"/>
      <c r="D19" s="71"/>
      <c r="E19" s="82"/>
      <c r="F19" s="72"/>
      <c r="G19" s="71"/>
      <c r="H19" s="71"/>
      <c r="I19" s="73"/>
      <c r="J19" s="74">
        <v>0</v>
      </c>
      <c r="K19" s="77"/>
    </row>
    <row r="20" spans="1:11" x14ac:dyDescent="0.35">
      <c r="A20" s="4"/>
    </row>
    <row r="21" spans="1:11" ht="15" thickBot="1" x14ac:dyDescent="0.4">
      <c r="G21" s="134" t="s">
        <v>36</v>
      </c>
      <c r="H21" s="135"/>
      <c r="I21" s="136"/>
      <c r="J21" s="5">
        <f>SUM(J11:J19)</f>
        <v>0</v>
      </c>
    </row>
    <row r="22" spans="1:11" ht="15" thickTop="1" x14ac:dyDescent="0.35">
      <c r="A22" s="11" t="s">
        <v>166</v>
      </c>
    </row>
    <row r="23" spans="1:11" x14ac:dyDescent="0.35">
      <c r="A23" s="13" t="s">
        <v>167</v>
      </c>
      <c r="B23" s="13">
        <v>10.210000000000001</v>
      </c>
      <c r="C23" s="143" t="s">
        <v>37</v>
      </c>
      <c r="D23" s="144"/>
      <c r="E23" s="144"/>
      <c r="F23" s="144"/>
      <c r="G23" s="144"/>
      <c r="H23" s="145"/>
      <c r="I23" s="78"/>
      <c r="J23" s="79" t="s">
        <v>38</v>
      </c>
    </row>
    <row r="24" spans="1:11" x14ac:dyDescent="0.35">
      <c r="A24" s="13" t="s">
        <v>168</v>
      </c>
      <c r="B24" s="13">
        <v>11.27</v>
      </c>
      <c r="C24" s="146"/>
      <c r="D24" s="147"/>
      <c r="E24" s="147"/>
      <c r="F24" s="147"/>
      <c r="G24" s="147"/>
      <c r="H24" s="148"/>
      <c r="I24" s="73"/>
      <c r="J24" s="80"/>
    </row>
    <row r="25" spans="1:11" x14ac:dyDescent="0.35">
      <c r="A25" s="13" t="s">
        <v>169</v>
      </c>
      <c r="B25" s="13">
        <v>14.02</v>
      </c>
      <c r="C25" s="146"/>
      <c r="D25" s="147"/>
      <c r="E25" s="147"/>
      <c r="F25" s="147"/>
      <c r="G25" s="147"/>
      <c r="H25" s="148"/>
      <c r="I25" s="73"/>
      <c r="J25" s="80"/>
    </row>
    <row r="26" spans="1:11" x14ac:dyDescent="0.35">
      <c r="A26" s="13" t="s">
        <v>170</v>
      </c>
      <c r="B26" s="13">
        <v>14.02</v>
      </c>
      <c r="C26" s="146"/>
      <c r="D26" s="147"/>
      <c r="E26" s="147"/>
      <c r="F26" s="147"/>
      <c r="G26" s="147"/>
      <c r="H26" s="148"/>
      <c r="I26" s="73"/>
      <c r="J26" s="80"/>
    </row>
    <row r="27" spans="1:11" x14ac:dyDescent="0.35">
      <c r="A27" s="13" t="s">
        <v>3</v>
      </c>
      <c r="B27" s="13">
        <v>28.44</v>
      </c>
      <c r="C27" s="146"/>
      <c r="D27" s="147"/>
      <c r="E27" s="147"/>
      <c r="F27" s="147"/>
      <c r="G27" s="147"/>
      <c r="H27" s="148"/>
      <c r="I27" s="73"/>
      <c r="J27" s="80"/>
    </row>
    <row r="28" spans="1:11" x14ac:dyDescent="0.35">
      <c r="C28" s="146"/>
      <c r="D28" s="147"/>
      <c r="E28" s="147"/>
      <c r="F28" s="147"/>
      <c r="G28" s="147"/>
      <c r="H28" s="148"/>
      <c r="I28" s="73"/>
      <c r="J28" s="80"/>
    </row>
    <row r="30" spans="1:11" ht="15" thickBot="1" x14ac:dyDescent="0.4">
      <c r="G30" s="138" t="s">
        <v>40</v>
      </c>
      <c r="H30" s="138"/>
      <c r="I30" s="138"/>
      <c r="J30" s="6">
        <f>SUM(J24:J28)</f>
        <v>0</v>
      </c>
    </row>
    <row r="31" spans="1:11" ht="15" thickTop="1" x14ac:dyDescent="0.35"/>
    <row r="32" spans="1:11" ht="15" thickBot="1" x14ac:dyDescent="0.4">
      <c r="G32" s="7" t="s">
        <v>41</v>
      </c>
      <c r="H32" s="8"/>
      <c r="I32" s="9"/>
      <c r="J32" s="10">
        <f>J21+J30</f>
        <v>0</v>
      </c>
    </row>
    <row r="33" ht="15" thickTop="1" x14ac:dyDescent="0.35"/>
  </sheetData>
  <mergeCells count="20">
    <mergeCell ref="A2:K4"/>
    <mergeCell ref="B7:D7"/>
    <mergeCell ref="A9:A10"/>
    <mergeCell ref="B9:B10"/>
    <mergeCell ref="C9:D9"/>
    <mergeCell ref="E9:E10"/>
    <mergeCell ref="F9:F10"/>
    <mergeCell ref="G9:G10"/>
    <mergeCell ref="H9:H10"/>
    <mergeCell ref="I9:I10"/>
    <mergeCell ref="K9:K10"/>
    <mergeCell ref="C27:H27"/>
    <mergeCell ref="C28:H28"/>
    <mergeCell ref="G30:I30"/>
    <mergeCell ref="J9:J10"/>
    <mergeCell ref="G21:I21"/>
    <mergeCell ref="C23:H23"/>
    <mergeCell ref="C24:H24"/>
    <mergeCell ref="C25:H25"/>
    <mergeCell ref="C26:H2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'M:\Documents\SEN\Culture of Inclusion\Early Identification and Support and Inclusion\Provision Map Examples\[walsall-provision-mapping-tool-sept-2020-1-.xlsx]Staff costings'!#REF!</xm:f>
          </x14:formula1>
          <xm:sqref>E11:E19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K33"/>
  <sheetViews>
    <sheetView workbookViewId="0">
      <selection activeCell="J12" sqref="J12"/>
    </sheetView>
  </sheetViews>
  <sheetFormatPr defaultColWidth="8.7265625" defaultRowHeight="14.5" x14ac:dyDescent="0.35"/>
  <cols>
    <col min="1" max="1" width="44.453125" customWidth="1"/>
    <col min="2" max="2" width="42.453125" customWidth="1"/>
    <col min="3" max="3" width="7.7265625" customWidth="1"/>
    <col min="6" max="6" width="12" bestFit="1" customWidth="1"/>
    <col min="9" max="9" width="3" customWidth="1"/>
    <col min="10" max="10" width="13.54296875" customWidth="1"/>
    <col min="11" max="11" width="27" customWidth="1"/>
    <col min="12" max="12" width="24.26953125" customWidth="1"/>
  </cols>
  <sheetData>
    <row r="1" spans="1:11" ht="15" thickBot="1" x14ac:dyDescent="0.4"/>
    <row r="2" spans="1:11" ht="15" customHeight="1" x14ac:dyDescent="0.35">
      <c r="A2" s="149" t="s">
        <v>10</v>
      </c>
      <c r="B2" s="150"/>
      <c r="C2" s="150"/>
      <c r="D2" s="150"/>
      <c r="E2" s="150"/>
      <c r="F2" s="150"/>
      <c r="G2" s="150"/>
      <c r="H2" s="150"/>
      <c r="I2" s="150"/>
      <c r="J2" s="150"/>
      <c r="K2" s="150"/>
    </row>
    <row r="3" spans="1:11" ht="15" customHeight="1" x14ac:dyDescent="0.35">
      <c r="A3" s="151"/>
      <c r="B3" s="152"/>
      <c r="C3" s="152"/>
      <c r="D3" s="152"/>
      <c r="E3" s="152"/>
      <c r="F3" s="152"/>
      <c r="G3" s="152"/>
      <c r="H3" s="152"/>
      <c r="I3" s="152"/>
      <c r="J3" s="152"/>
      <c r="K3" s="152"/>
    </row>
    <row r="4" spans="1:11" ht="15" thickBot="1" x14ac:dyDescent="0.4">
      <c r="A4" s="153"/>
      <c r="B4" s="154"/>
      <c r="C4" s="154"/>
      <c r="D4" s="154"/>
      <c r="E4" s="154"/>
      <c r="F4" s="154"/>
      <c r="G4" s="154"/>
      <c r="H4" s="154"/>
      <c r="I4" s="154"/>
      <c r="J4" s="154"/>
      <c r="K4" s="154"/>
    </row>
    <row r="6" spans="1:11" ht="15" thickBot="1" x14ac:dyDescent="0.4"/>
    <row r="7" spans="1:11" ht="24" thickBot="1" x14ac:dyDescent="0.6">
      <c r="A7" s="1" t="s">
        <v>155</v>
      </c>
      <c r="B7" s="155" t="s">
        <v>11</v>
      </c>
      <c r="C7" s="156"/>
      <c r="D7" s="157"/>
      <c r="E7" s="12"/>
      <c r="F7" s="12"/>
      <c r="G7" s="12"/>
      <c r="H7" s="12"/>
      <c r="I7" s="12"/>
      <c r="J7" s="12"/>
      <c r="K7" s="12"/>
    </row>
    <row r="9" spans="1:11" ht="28.9" customHeight="1" x14ac:dyDescent="0.35">
      <c r="A9" s="158" t="s">
        <v>156</v>
      </c>
      <c r="B9" s="162" t="s">
        <v>2</v>
      </c>
      <c r="C9" s="160" t="s">
        <v>157</v>
      </c>
      <c r="D9" s="160"/>
      <c r="E9" s="139" t="s">
        <v>158</v>
      </c>
      <c r="F9" s="161" t="s">
        <v>159</v>
      </c>
      <c r="G9" s="139" t="s">
        <v>160</v>
      </c>
      <c r="H9" s="139" t="s">
        <v>161</v>
      </c>
      <c r="I9" s="140"/>
      <c r="J9" s="142" t="s">
        <v>22</v>
      </c>
      <c r="K9" s="164" t="s">
        <v>23</v>
      </c>
    </row>
    <row r="10" spans="1:11" ht="25.9" customHeight="1" x14ac:dyDescent="0.35">
      <c r="A10" s="159"/>
      <c r="B10" s="163"/>
      <c r="C10" s="70" t="s">
        <v>162</v>
      </c>
      <c r="D10" s="70" t="s">
        <v>163</v>
      </c>
      <c r="E10" s="139"/>
      <c r="F10" s="161"/>
      <c r="G10" s="139"/>
      <c r="H10" s="139"/>
      <c r="I10" s="141"/>
      <c r="J10" s="142"/>
      <c r="K10" s="165"/>
    </row>
    <row r="11" spans="1:11" ht="14.65" customHeight="1" x14ac:dyDescent="0.35">
      <c r="A11" s="2"/>
      <c r="B11" s="2"/>
      <c r="C11" s="71"/>
      <c r="D11" s="71"/>
      <c r="E11" s="82"/>
      <c r="F11" s="72"/>
      <c r="G11" s="71"/>
      <c r="H11" s="71"/>
      <c r="I11" s="73"/>
      <c r="J11" s="74">
        <v>0</v>
      </c>
      <c r="K11" s="83" t="s">
        <v>172</v>
      </c>
    </row>
    <row r="12" spans="1:11" ht="43.5" x14ac:dyDescent="0.35">
      <c r="A12" s="3"/>
      <c r="B12" s="3"/>
      <c r="C12" s="71"/>
      <c r="D12" s="71"/>
      <c r="E12" s="82"/>
      <c r="F12" s="72"/>
      <c r="G12" s="71"/>
      <c r="H12" s="71"/>
      <c r="I12" s="73"/>
      <c r="J12" s="74">
        <v>0</v>
      </c>
      <c r="K12" s="76" t="s">
        <v>173</v>
      </c>
    </row>
    <row r="13" spans="1:11" x14ac:dyDescent="0.35">
      <c r="A13" s="3"/>
      <c r="B13" s="3"/>
      <c r="C13" s="71"/>
      <c r="D13" s="71"/>
      <c r="E13" s="82"/>
      <c r="F13" s="72"/>
      <c r="G13" s="71"/>
      <c r="H13" s="71"/>
      <c r="I13" s="73"/>
      <c r="J13" s="74">
        <v>0</v>
      </c>
      <c r="K13" s="76"/>
    </row>
    <row r="14" spans="1:11" x14ac:dyDescent="0.35">
      <c r="A14" s="3"/>
      <c r="B14" s="3"/>
      <c r="C14" s="71"/>
      <c r="D14" s="71"/>
      <c r="E14" s="82"/>
      <c r="F14" s="72"/>
      <c r="G14" s="71"/>
      <c r="H14" s="71"/>
      <c r="I14" s="73"/>
      <c r="J14" s="74">
        <v>0</v>
      </c>
      <c r="K14" s="76"/>
    </row>
    <row r="15" spans="1:11" x14ac:dyDescent="0.35">
      <c r="A15" s="3"/>
      <c r="B15" s="3"/>
      <c r="C15" s="71"/>
      <c r="D15" s="71"/>
      <c r="E15" s="82"/>
      <c r="F15" s="72"/>
      <c r="G15" s="71"/>
      <c r="H15" s="71"/>
      <c r="I15" s="73"/>
      <c r="J15" s="74">
        <v>0</v>
      </c>
      <c r="K15" s="77"/>
    </row>
    <row r="16" spans="1:11" x14ac:dyDescent="0.35">
      <c r="A16" s="3"/>
      <c r="B16" s="3"/>
      <c r="C16" s="71"/>
      <c r="D16" s="71"/>
      <c r="E16" s="82"/>
      <c r="F16" s="72"/>
      <c r="G16" s="71"/>
      <c r="H16" s="71"/>
      <c r="I16" s="73"/>
      <c r="J16" s="74">
        <v>0</v>
      </c>
      <c r="K16" s="77"/>
    </row>
    <row r="17" spans="1:11" x14ac:dyDescent="0.35">
      <c r="A17" s="3"/>
      <c r="B17" s="3"/>
      <c r="C17" s="71"/>
      <c r="D17" s="71"/>
      <c r="E17" s="82"/>
      <c r="F17" s="72"/>
      <c r="G17" s="71"/>
      <c r="H17" s="71"/>
      <c r="I17" s="73"/>
      <c r="J17" s="74">
        <v>0</v>
      </c>
      <c r="K17" s="77"/>
    </row>
    <row r="18" spans="1:11" x14ac:dyDescent="0.35">
      <c r="A18" s="3"/>
      <c r="B18" s="3"/>
      <c r="C18" s="71"/>
      <c r="D18" s="71"/>
      <c r="E18" s="82"/>
      <c r="F18" s="72"/>
      <c r="G18" s="71"/>
      <c r="H18" s="71"/>
      <c r="I18" s="73"/>
      <c r="J18" s="74">
        <v>0</v>
      </c>
      <c r="K18" s="77"/>
    </row>
    <row r="19" spans="1:11" x14ac:dyDescent="0.35">
      <c r="A19" s="3"/>
      <c r="B19" s="3"/>
      <c r="C19" s="71"/>
      <c r="D19" s="71"/>
      <c r="E19" s="82"/>
      <c r="F19" s="72"/>
      <c r="G19" s="71"/>
      <c r="H19" s="71"/>
      <c r="I19" s="73"/>
      <c r="J19" s="74">
        <v>0</v>
      </c>
      <c r="K19" s="77"/>
    </row>
    <row r="20" spans="1:11" x14ac:dyDescent="0.35">
      <c r="A20" s="4"/>
    </row>
    <row r="21" spans="1:11" ht="15" thickBot="1" x14ac:dyDescent="0.4">
      <c r="G21" s="134" t="s">
        <v>36</v>
      </c>
      <c r="H21" s="135"/>
      <c r="I21" s="136"/>
      <c r="J21" s="5">
        <f>SUM(J11:J19)</f>
        <v>0</v>
      </c>
    </row>
    <row r="22" spans="1:11" ht="15" thickTop="1" x14ac:dyDescent="0.35">
      <c r="A22" s="11" t="s">
        <v>166</v>
      </c>
    </row>
    <row r="23" spans="1:11" x14ac:dyDescent="0.35">
      <c r="A23" s="13" t="s">
        <v>167</v>
      </c>
      <c r="B23" s="13">
        <v>10.210000000000001</v>
      </c>
      <c r="C23" s="143" t="s">
        <v>37</v>
      </c>
      <c r="D23" s="144"/>
      <c r="E23" s="144"/>
      <c r="F23" s="144"/>
      <c r="G23" s="144"/>
      <c r="H23" s="145"/>
      <c r="I23" s="78"/>
      <c r="J23" s="79" t="s">
        <v>38</v>
      </c>
    </row>
    <row r="24" spans="1:11" x14ac:dyDescent="0.35">
      <c r="A24" s="13" t="s">
        <v>168</v>
      </c>
      <c r="B24" s="13">
        <v>11.27</v>
      </c>
      <c r="C24" s="146"/>
      <c r="D24" s="147"/>
      <c r="E24" s="147"/>
      <c r="F24" s="147"/>
      <c r="G24" s="147"/>
      <c r="H24" s="148"/>
      <c r="I24" s="73"/>
      <c r="J24" s="80"/>
    </row>
    <row r="25" spans="1:11" x14ac:dyDescent="0.35">
      <c r="A25" s="13" t="s">
        <v>169</v>
      </c>
      <c r="B25" s="13">
        <v>14.02</v>
      </c>
      <c r="C25" s="146"/>
      <c r="D25" s="147"/>
      <c r="E25" s="147"/>
      <c r="F25" s="147"/>
      <c r="G25" s="147"/>
      <c r="H25" s="148"/>
      <c r="I25" s="73"/>
      <c r="J25" s="80"/>
    </row>
    <row r="26" spans="1:11" x14ac:dyDescent="0.35">
      <c r="A26" s="13" t="s">
        <v>170</v>
      </c>
      <c r="B26" s="13">
        <v>14.02</v>
      </c>
      <c r="C26" s="146"/>
      <c r="D26" s="147"/>
      <c r="E26" s="147"/>
      <c r="F26" s="147"/>
      <c r="G26" s="147"/>
      <c r="H26" s="148"/>
      <c r="I26" s="73"/>
      <c r="J26" s="80"/>
    </row>
    <row r="27" spans="1:11" x14ac:dyDescent="0.35">
      <c r="A27" s="13" t="s">
        <v>3</v>
      </c>
      <c r="B27" s="13">
        <v>28.44</v>
      </c>
      <c r="C27" s="146"/>
      <c r="D27" s="147"/>
      <c r="E27" s="147"/>
      <c r="F27" s="147"/>
      <c r="G27" s="147"/>
      <c r="H27" s="148"/>
      <c r="I27" s="73"/>
      <c r="J27" s="80"/>
    </row>
    <row r="28" spans="1:11" x14ac:dyDescent="0.35">
      <c r="C28" s="146"/>
      <c r="D28" s="147"/>
      <c r="E28" s="147"/>
      <c r="F28" s="147"/>
      <c r="G28" s="147"/>
      <c r="H28" s="148"/>
      <c r="I28" s="73"/>
      <c r="J28" s="80"/>
    </row>
    <row r="30" spans="1:11" ht="15" thickBot="1" x14ac:dyDescent="0.4">
      <c r="G30" s="138" t="s">
        <v>40</v>
      </c>
      <c r="H30" s="138"/>
      <c r="I30" s="138"/>
      <c r="J30" s="6">
        <f>SUM(J24:J28)</f>
        <v>0</v>
      </c>
    </row>
    <row r="31" spans="1:11" ht="15" thickTop="1" x14ac:dyDescent="0.35"/>
    <row r="32" spans="1:11" ht="15" thickBot="1" x14ac:dyDescent="0.4">
      <c r="G32" s="7" t="s">
        <v>41</v>
      </c>
      <c r="H32" s="8"/>
      <c r="I32" s="9"/>
      <c r="J32" s="10">
        <f>J21+J30</f>
        <v>0</v>
      </c>
    </row>
    <row r="33" ht="15" thickTop="1" x14ac:dyDescent="0.35"/>
  </sheetData>
  <mergeCells count="20">
    <mergeCell ref="A2:K4"/>
    <mergeCell ref="B7:D7"/>
    <mergeCell ref="A9:A10"/>
    <mergeCell ref="B9:B10"/>
    <mergeCell ref="C9:D9"/>
    <mergeCell ref="E9:E10"/>
    <mergeCell ref="F9:F10"/>
    <mergeCell ref="G9:G10"/>
    <mergeCell ref="H9:H10"/>
    <mergeCell ref="I9:I10"/>
    <mergeCell ref="K9:K10"/>
    <mergeCell ref="C27:H27"/>
    <mergeCell ref="C28:H28"/>
    <mergeCell ref="G30:I30"/>
    <mergeCell ref="J9:J10"/>
    <mergeCell ref="G21:I21"/>
    <mergeCell ref="C23:H23"/>
    <mergeCell ref="C24:H24"/>
    <mergeCell ref="C25:H25"/>
    <mergeCell ref="C26:H2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'M:\Documents\SEN\Culture of Inclusion\Early Identification and Support and Inclusion\Provision Map Examples\[walsall-provision-mapping-tool-sept-2020-1-.xlsx]Staff costings'!#REF!</xm:f>
          </x14:formula1>
          <xm:sqref>E11:E19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0"/>
  <sheetViews>
    <sheetView showGridLines="0" zoomScale="90" zoomScaleNormal="90" workbookViewId="0">
      <selection activeCell="E9" sqref="E9"/>
    </sheetView>
  </sheetViews>
  <sheetFormatPr defaultColWidth="8.7265625" defaultRowHeight="14.5" x14ac:dyDescent="0.35"/>
  <cols>
    <col min="1" max="1" width="35.81640625" style="16" customWidth="1"/>
    <col min="2" max="2" width="13.7265625" style="16" customWidth="1"/>
    <col min="3" max="4" width="10.7265625" style="16" customWidth="1"/>
    <col min="5" max="5" width="18.7265625" style="16" customWidth="1"/>
    <col min="6" max="6" width="20.81640625" style="16" customWidth="1"/>
    <col min="7" max="7" width="12" style="16" bestFit="1" customWidth="1"/>
    <col min="8" max="8" width="12.54296875" style="16" customWidth="1"/>
    <col min="9" max="9" width="33.26953125" style="16" customWidth="1"/>
    <col min="10" max="10" width="11.81640625" style="16" customWidth="1"/>
    <col min="11" max="11" width="30.26953125" style="16" customWidth="1"/>
    <col min="12" max="12" width="27" style="16" customWidth="1"/>
    <col min="13" max="13" width="24.26953125" style="16" customWidth="1"/>
    <col min="14" max="16384" width="8.7265625" style="16"/>
  </cols>
  <sheetData>
    <row r="1" spans="1:12" ht="15" customHeight="1" x14ac:dyDescent="0.35">
      <c r="A1" s="129" t="s">
        <v>10</v>
      </c>
      <c r="B1" s="130"/>
      <c r="C1" s="130"/>
      <c r="D1" s="130"/>
      <c r="E1" s="130"/>
      <c r="F1" s="130"/>
      <c r="G1" s="130"/>
      <c r="H1" s="130"/>
      <c r="I1" s="130"/>
      <c r="J1" s="130"/>
      <c r="K1" s="130"/>
      <c r="L1" s="130"/>
    </row>
    <row r="2" spans="1:12" ht="15" customHeight="1" x14ac:dyDescent="0.35">
      <c r="A2" s="131"/>
      <c r="B2" s="132"/>
      <c r="C2" s="132"/>
      <c r="D2" s="132"/>
      <c r="E2" s="132"/>
      <c r="F2" s="132"/>
      <c r="G2" s="132"/>
      <c r="H2" s="132"/>
      <c r="I2" s="132"/>
      <c r="J2" s="132"/>
      <c r="K2" s="132"/>
      <c r="L2" s="132"/>
    </row>
    <row r="3" spans="1:12" ht="5.5" customHeight="1" x14ac:dyDescent="0.35"/>
    <row r="4" spans="1:12" ht="23.5" x14ac:dyDescent="0.55000000000000004">
      <c r="A4" s="63"/>
      <c r="B4" s="133" t="s">
        <v>11</v>
      </c>
      <c r="C4" s="133"/>
      <c r="D4" s="133"/>
      <c r="E4" s="133"/>
      <c r="F4" s="17"/>
      <c r="G4" s="17"/>
      <c r="H4" s="17"/>
      <c r="I4" s="17"/>
      <c r="J4" s="17"/>
      <c r="K4" s="17"/>
      <c r="L4" s="17"/>
    </row>
    <row r="5" spans="1:12" ht="4.9000000000000004" customHeight="1" x14ac:dyDescent="0.35"/>
    <row r="6" spans="1:12" ht="40.15" customHeight="1" x14ac:dyDescent="0.35"/>
    <row r="7" spans="1:12" ht="55.9" customHeight="1" x14ac:dyDescent="0.35">
      <c r="A7" s="35" t="s">
        <v>12</v>
      </c>
      <c r="B7" s="36" t="s">
        <v>13</v>
      </c>
      <c r="C7" s="37" t="s">
        <v>14</v>
      </c>
      <c r="D7" s="37" t="s">
        <v>15</v>
      </c>
      <c r="E7" s="38" t="s">
        <v>16</v>
      </c>
      <c r="F7" s="37" t="s">
        <v>17</v>
      </c>
      <c r="G7" s="37" t="s">
        <v>18</v>
      </c>
      <c r="H7" s="37" t="s">
        <v>19</v>
      </c>
      <c r="I7" s="37" t="s">
        <v>20</v>
      </c>
      <c r="J7" s="64" t="s">
        <v>21</v>
      </c>
      <c r="K7" s="65" t="s">
        <v>22</v>
      </c>
      <c r="L7" s="66" t="s">
        <v>23</v>
      </c>
    </row>
    <row r="8" spans="1:12" ht="14.5" customHeight="1" x14ac:dyDescent="0.35">
      <c r="A8" s="33"/>
      <c r="B8" s="55"/>
      <c r="C8" s="56"/>
      <c r="D8" s="56"/>
      <c r="E8" s="55"/>
      <c r="F8" s="57" t="str">
        <f>IFERROR(VLOOKUP(E8,Costs[],2,FALSE),"")</f>
        <v/>
      </c>
      <c r="G8" s="58"/>
      <c r="H8" s="59"/>
      <c r="I8" s="59"/>
      <c r="J8" s="60"/>
      <c r="K8" s="61">
        <f t="shared" ref="K8:K29" si="0">IFERROR((((F8*G8)*H8)*I8)/D8,0)</f>
        <v>0</v>
      </c>
      <c r="L8" s="34"/>
    </row>
    <row r="9" spans="1:12" ht="14.5" customHeight="1" x14ac:dyDescent="0.35">
      <c r="A9" s="33"/>
      <c r="B9" s="55"/>
      <c r="C9" s="56"/>
      <c r="D9" s="56"/>
      <c r="E9" s="55" t="s">
        <v>5</v>
      </c>
      <c r="F9" s="57">
        <f>IFERROR(VLOOKUP(E9,Costs[],2,FALSE),"")</f>
        <v>12.51</v>
      </c>
      <c r="G9" s="58"/>
      <c r="H9" s="59"/>
      <c r="I9" s="59"/>
      <c r="J9" s="60"/>
      <c r="K9" s="61">
        <f t="shared" ref="K9:K10" si="1">IFERROR((((F9*G9)*H9)*I9)/D9,0)</f>
        <v>0</v>
      </c>
      <c r="L9" s="34"/>
    </row>
    <row r="10" spans="1:12" ht="14.5" customHeight="1" x14ac:dyDescent="0.35">
      <c r="A10" s="33"/>
      <c r="B10" s="55"/>
      <c r="C10" s="56"/>
      <c r="D10" s="56"/>
      <c r="E10" s="55"/>
      <c r="F10" s="57" t="str">
        <f>IFERROR(VLOOKUP(E10,Costs[],2,FALSE),"")</f>
        <v/>
      </c>
      <c r="G10" s="58"/>
      <c r="H10" s="59"/>
      <c r="I10" s="59"/>
      <c r="J10" s="60"/>
      <c r="K10" s="61">
        <f t="shared" si="1"/>
        <v>0</v>
      </c>
      <c r="L10" s="34"/>
    </row>
    <row r="11" spans="1:12" ht="14.5" customHeight="1" x14ac:dyDescent="0.35">
      <c r="A11" s="33"/>
      <c r="B11" s="55"/>
      <c r="C11" s="56"/>
      <c r="D11" s="56"/>
      <c r="E11" s="55"/>
      <c r="F11" s="57" t="str">
        <f>IFERROR(VLOOKUP(E11,Costs[],2,FALSE),"")</f>
        <v/>
      </c>
      <c r="G11" s="58"/>
      <c r="H11" s="59"/>
      <c r="I11" s="59"/>
      <c r="J11" s="60"/>
      <c r="K11" s="61">
        <f t="shared" ref="K11:K15" si="2">IFERROR((((F11*G11)*H11)*I11)/D11,0)</f>
        <v>0</v>
      </c>
      <c r="L11" s="34"/>
    </row>
    <row r="12" spans="1:12" ht="14.5" customHeight="1" x14ac:dyDescent="0.35">
      <c r="A12" s="33"/>
      <c r="B12" s="55"/>
      <c r="C12" s="56"/>
      <c r="D12" s="56"/>
      <c r="E12" s="55"/>
      <c r="F12" s="57" t="str">
        <f>IFERROR(VLOOKUP(E12,Costs[],2,FALSE),"")</f>
        <v/>
      </c>
      <c r="G12" s="58"/>
      <c r="H12" s="59"/>
      <c r="I12" s="59"/>
      <c r="J12" s="60"/>
      <c r="K12" s="61">
        <f t="shared" si="2"/>
        <v>0</v>
      </c>
      <c r="L12" s="34"/>
    </row>
    <row r="13" spans="1:12" ht="14.5" customHeight="1" x14ac:dyDescent="0.35">
      <c r="A13" s="33"/>
      <c r="B13" s="55"/>
      <c r="C13" s="56"/>
      <c r="D13" s="56"/>
      <c r="E13" s="55"/>
      <c r="F13" s="57" t="str">
        <f>IFERROR(VLOOKUP(E13,Costs[],2,FALSE),"")</f>
        <v/>
      </c>
      <c r="G13" s="58"/>
      <c r="H13" s="59"/>
      <c r="I13" s="59"/>
      <c r="J13" s="60"/>
      <c r="K13" s="61">
        <f t="shared" si="2"/>
        <v>0</v>
      </c>
      <c r="L13" s="34"/>
    </row>
    <row r="14" spans="1:12" ht="14.5" customHeight="1" x14ac:dyDescent="0.35">
      <c r="A14" s="33"/>
      <c r="B14" s="55"/>
      <c r="C14" s="56"/>
      <c r="D14" s="56"/>
      <c r="E14" s="55"/>
      <c r="F14" s="57" t="str">
        <f>IFERROR(VLOOKUP(E14,Costs[],2,FALSE),"")</f>
        <v/>
      </c>
      <c r="G14" s="58"/>
      <c r="H14" s="59"/>
      <c r="I14" s="59"/>
      <c r="J14" s="60"/>
      <c r="K14" s="61">
        <f t="shared" si="2"/>
        <v>0</v>
      </c>
      <c r="L14" s="34"/>
    </row>
    <row r="15" spans="1:12" ht="13.5" customHeight="1" x14ac:dyDescent="0.35">
      <c r="A15" s="33"/>
      <c r="B15" s="55"/>
      <c r="C15" s="56"/>
      <c r="D15" s="56"/>
      <c r="E15" s="55"/>
      <c r="F15" s="57" t="str">
        <f>IFERROR(VLOOKUP(E15,Costs[],2,FALSE),"")</f>
        <v/>
      </c>
      <c r="G15" s="58"/>
      <c r="H15" s="59"/>
      <c r="I15" s="59"/>
      <c r="J15" s="60"/>
      <c r="K15" s="61">
        <f t="shared" si="2"/>
        <v>0</v>
      </c>
      <c r="L15" s="34"/>
    </row>
    <row r="16" spans="1:12" ht="13.5" customHeight="1" x14ac:dyDescent="0.35">
      <c r="A16" s="33"/>
      <c r="B16" s="55"/>
      <c r="C16" s="56"/>
      <c r="D16" s="56"/>
      <c r="E16" s="55"/>
      <c r="F16" s="57" t="str">
        <f>IFERROR(VLOOKUP(E16,Costs[],2,FALSE),"")</f>
        <v/>
      </c>
      <c r="G16" s="58"/>
      <c r="H16" s="59"/>
      <c r="I16" s="59"/>
      <c r="J16" s="60"/>
      <c r="K16" s="61">
        <f t="shared" ref="K16:K21" si="3">IFERROR((((F16*G16)*H16)*I16)/D16,0)</f>
        <v>0</v>
      </c>
      <c r="L16" s="34"/>
    </row>
    <row r="17" spans="1:14" ht="13.5" customHeight="1" x14ac:dyDescent="0.35">
      <c r="A17" s="33"/>
      <c r="B17" s="55"/>
      <c r="C17" s="56"/>
      <c r="D17" s="56"/>
      <c r="E17" s="55"/>
      <c r="F17" s="57" t="str">
        <f>IFERROR(VLOOKUP(E17,Costs[],2,FALSE),"")</f>
        <v/>
      </c>
      <c r="G17" s="58"/>
      <c r="H17" s="59"/>
      <c r="I17" s="59"/>
      <c r="J17" s="60"/>
      <c r="K17" s="61">
        <f t="shared" si="3"/>
        <v>0</v>
      </c>
      <c r="L17" s="34"/>
    </row>
    <row r="18" spans="1:14" ht="13.5" customHeight="1" x14ac:dyDescent="0.35">
      <c r="A18" s="33"/>
      <c r="B18" s="55"/>
      <c r="C18" s="56"/>
      <c r="D18" s="56"/>
      <c r="E18" s="55"/>
      <c r="F18" s="57" t="str">
        <f>IFERROR(VLOOKUP(E18,Costs[],2,FALSE),"")</f>
        <v/>
      </c>
      <c r="G18" s="58"/>
      <c r="H18" s="59"/>
      <c r="I18" s="59"/>
      <c r="J18" s="60"/>
      <c r="K18" s="61">
        <f t="shared" si="3"/>
        <v>0</v>
      </c>
      <c r="L18" s="34"/>
    </row>
    <row r="19" spans="1:14" ht="13.5" customHeight="1" x14ac:dyDescent="0.35">
      <c r="A19" s="33"/>
      <c r="B19" s="55"/>
      <c r="C19" s="56"/>
      <c r="D19" s="56"/>
      <c r="E19" s="55"/>
      <c r="F19" s="57" t="str">
        <f>IFERROR(VLOOKUP(E19,Costs[],2,FALSE),"")</f>
        <v/>
      </c>
      <c r="G19" s="58"/>
      <c r="H19" s="59"/>
      <c r="I19" s="59"/>
      <c r="J19" s="60"/>
      <c r="K19" s="61">
        <f t="shared" si="3"/>
        <v>0</v>
      </c>
      <c r="L19" s="34"/>
    </row>
    <row r="20" spans="1:14" ht="13.5" customHeight="1" x14ac:dyDescent="0.35">
      <c r="A20" s="33"/>
      <c r="B20" s="55"/>
      <c r="C20" s="56"/>
      <c r="D20" s="56"/>
      <c r="E20" s="55"/>
      <c r="F20" s="57" t="str">
        <f>IFERROR(VLOOKUP(E20,Costs[],2,FALSE),"")</f>
        <v/>
      </c>
      <c r="G20" s="58"/>
      <c r="H20" s="59"/>
      <c r="I20" s="59"/>
      <c r="J20" s="60"/>
      <c r="K20" s="61">
        <f t="shared" si="3"/>
        <v>0</v>
      </c>
      <c r="L20" s="34"/>
    </row>
    <row r="21" spans="1:14" ht="13.5" customHeight="1" x14ac:dyDescent="0.35">
      <c r="A21" s="33"/>
      <c r="B21" s="55"/>
      <c r="C21" s="56"/>
      <c r="D21" s="56"/>
      <c r="E21" s="55"/>
      <c r="F21" s="57" t="str">
        <f>IFERROR(VLOOKUP(E21,Costs[],2,FALSE),"")</f>
        <v/>
      </c>
      <c r="G21" s="58"/>
      <c r="H21" s="59"/>
      <c r="I21" s="59"/>
      <c r="J21" s="60"/>
      <c r="K21" s="61">
        <f t="shared" si="3"/>
        <v>0</v>
      </c>
      <c r="L21" s="34"/>
    </row>
    <row r="22" spans="1:14" x14ac:dyDescent="0.35">
      <c r="B22" s="19"/>
      <c r="C22" s="20"/>
      <c r="D22" s="20"/>
      <c r="E22" s="20"/>
      <c r="F22" s="21"/>
      <c r="G22" s="22"/>
      <c r="H22" s="23"/>
      <c r="I22" s="23"/>
      <c r="K22" s="24"/>
    </row>
    <row r="23" spans="1:14" ht="29" x14ac:dyDescent="0.35">
      <c r="A23" s="47" t="s">
        <v>24</v>
      </c>
      <c r="B23" s="48"/>
      <c r="C23" s="20"/>
      <c r="D23" s="20"/>
      <c r="G23" s="22"/>
      <c r="H23" s="23"/>
      <c r="I23" s="23"/>
      <c r="K23" s="24"/>
      <c r="N23" s="25"/>
    </row>
    <row r="24" spans="1:14" x14ac:dyDescent="0.35">
      <c r="A24" s="47"/>
      <c r="B24" s="48"/>
      <c r="C24" s="20"/>
      <c r="D24" s="20"/>
      <c r="G24" s="22"/>
      <c r="H24" s="23"/>
      <c r="I24" s="23"/>
      <c r="K24" s="24"/>
      <c r="N24" s="25"/>
    </row>
    <row r="25" spans="1:14" x14ac:dyDescent="0.35">
      <c r="A25" s="47"/>
      <c r="B25" s="48"/>
      <c r="C25" s="20"/>
      <c r="D25" s="20"/>
      <c r="G25" s="22"/>
      <c r="H25" s="23"/>
      <c r="I25" s="23"/>
      <c r="K25" s="24"/>
      <c r="N25" s="25"/>
    </row>
    <row r="26" spans="1:14" ht="72.5" x14ac:dyDescent="0.35">
      <c r="A26" s="40" t="s">
        <v>25</v>
      </c>
      <c r="B26" s="41" t="s">
        <v>26</v>
      </c>
      <c r="C26" s="42" t="s">
        <v>27</v>
      </c>
      <c r="D26" s="42" t="s">
        <v>28</v>
      </c>
      <c r="E26" s="43" t="s">
        <v>29</v>
      </c>
      <c r="F26" s="44" t="s">
        <v>30</v>
      </c>
      <c r="G26" s="44" t="s">
        <v>31</v>
      </c>
      <c r="H26" s="44" t="s">
        <v>32</v>
      </c>
      <c r="I26" s="44" t="s">
        <v>33</v>
      </c>
      <c r="J26" s="49" t="s">
        <v>21</v>
      </c>
      <c r="K26" s="45" t="s">
        <v>34</v>
      </c>
      <c r="L26" s="46" t="s">
        <v>35</v>
      </c>
    </row>
    <row r="27" spans="1:14" x14ac:dyDescent="0.35">
      <c r="A27" s="32"/>
      <c r="B27" s="18"/>
      <c r="C27" s="56"/>
      <c r="D27" s="56"/>
      <c r="E27" s="67"/>
      <c r="F27" s="68"/>
      <c r="G27" s="58"/>
      <c r="H27" s="59"/>
      <c r="I27" s="59">
        <v>6</v>
      </c>
      <c r="J27" s="60"/>
      <c r="K27" s="61">
        <f t="shared" si="0"/>
        <v>0</v>
      </c>
      <c r="L27" s="39"/>
    </row>
    <row r="28" spans="1:14" x14ac:dyDescent="0.35">
      <c r="A28" s="55"/>
      <c r="B28" s="55"/>
      <c r="C28" s="56"/>
      <c r="D28" s="56"/>
      <c r="E28" s="67"/>
      <c r="F28" s="68"/>
      <c r="G28" s="58"/>
      <c r="H28" s="59"/>
      <c r="I28" s="59"/>
      <c r="J28" s="60"/>
      <c r="K28" s="61">
        <f>IFERROR((((F28*G28)*H28)*I28)/D28,0)</f>
        <v>0</v>
      </c>
      <c r="L28" s="69"/>
    </row>
    <row r="29" spans="1:14" x14ac:dyDescent="0.35">
      <c r="A29" s="32"/>
      <c r="B29" s="18"/>
      <c r="C29" s="56"/>
      <c r="D29" s="56"/>
      <c r="E29" s="67"/>
      <c r="F29" s="68"/>
      <c r="G29" s="58"/>
      <c r="H29" s="59"/>
      <c r="I29" s="59"/>
      <c r="J29" s="60"/>
      <c r="K29" s="61">
        <f t="shared" si="0"/>
        <v>0</v>
      </c>
      <c r="L29" s="39"/>
    </row>
    <row r="30" spans="1:14" x14ac:dyDescent="0.35">
      <c r="A30" s="55"/>
      <c r="B30" s="55"/>
      <c r="C30" s="56"/>
      <c r="D30" s="56"/>
      <c r="E30" s="67"/>
      <c r="F30" s="68"/>
      <c r="G30" s="58"/>
      <c r="H30" s="59"/>
      <c r="I30" s="59"/>
      <c r="J30" s="60"/>
      <c r="K30" s="61">
        <f>IFERROR((((F30*G30)*H30)*I30)/D30,0)</f>
        <v>0</v>
      </c>
      <c r="L30" s="69"/>
    </row>
    <row r="31" spans="1:14" x14ac:dyDescent="0.35">
      <c r="A31" s="32"/>
      <c r="B31" s="18"/>
      <c r="C31" s="56"/>
      <c r="D31" s="56"/>
      <c r="E31" s="67"/>
      <c r="F31" s="68"/>
      <c r="G31" s="58"/>
      <c r="H31" s="59"/>
      <c r="I31" s="59"/>
      <c r="J31" s="60"/>
      <c r="K31" s="61">
        <f t="shared" ref="K31" si="4">IFERROR((((F31*G31)*H31)*I31)/D31,0)</f>
        <v>0</v>
      </c>
      <c r="L31" s="39"/>
    </row>
    <row r="32" spans="1:14" x14ac:dyDescent="0.35">
      <c r="A32" s="32"/>
      <c r="B32" s="18"/>
      <c r="C32" s="56"/>
      <c r="D32" s="56"/>
      <c r="E32" s="67"/>
      <c r="F32" s="68"/>
      <c r="G32" s="58"/>
      <c r="H32" s="59"/>
      <c r="I32" s="59"/>
      <c r="J32" s="60"/>
      <c r="K32" s="61">
        <f t="shared" ref="K32" si="5">IFERROR((((F32*G32)*H32)*I32)/D32,0)</f>
        <v>0</v>
      </c>
      <c r="L32" s="39"/>
    </row>
    <row r="33" spans="1:12" x14ac:dyDescent="0.35">
      <c r="A33" s="32"/>
      <c r="B33" s="18"/>
      <c r="C33" s="56"/>
      <c r="D33" s="56"/>
      <c r="E33" s="67"/>
      <c r="F33" s="68"/>
      <c r="G33" s="58"/>
      <c r="H33" s="59"/>
      <c r="I33" s="59"/>
      <c r="J33" s="60"/>
      <c r="K33" s="61">
        <f t="shared" ref="K33" si="6">IFERROR((((F33*G33)*H33)*I33)/D33,0)</f>
        <v>0</v>
      </c>
      <c r="L33" s="39"/>
    </row>
    <row r="34" spans="1:12" x14ac:dyDescent="0.35">
      <c r="A34" s="32"/>
      <c r="B34" s="18"/>
      <c r="C34" s="56"/>
      <c r="D34" s="56"/>
      <c r="E34" s="67"/>
      <c r="F34" s="68"/>
      <c r="G34" s="58"/>
      <c r="H34" s="59"/>
      <c r="I34" s="59"/>
      <c r="J34" s="60"/>
      <c r="K34" s="61">
        <f t="shared" ref="K34" si="7">IFERROR((((F34*G34)*H34)*I34)/D34,0)</f>
        <v>0</v>
      </c>
      <c r="L34" s="39"/>
    </row>
    <row r="35" spans="1:12" x14ac:dyDescent="0.35">
      <c r="A35" s="26"/>
    </row>
    <row r="36" spans="1:12" ht="15" thickBot="1" x14ac:dyDescent="0.4">
      <c r="H36" s="134" t="s">
        <v>36</v>
      </c>
      <c r="I36" s="135"/>
      <c r="J36" s="136"/>
      <c r="K36" s="29">
        <f>SUM(K7:K30)</f>
        <v>0</v>
      </c>
    </row>
    <row r="37" spans="1:12" ht="15" thickTop="1" x14ac:dyDescent="0.35">
      <c r="A37" s="27"/>
    </row>
    <row r="38" spans="1:12" x14ac:dyDescent="0.35">
      <c r="A38" s="28"/>
      <c r="B38" s="28"/>
      <c r="D38" s="15"/>
      <c r="E38" s="15"/>
      <c r="F38" s="15"/>
      <c r="G38" s="15"/>
      <c r="H38" s="15"/>
      <c r="I38" s="51" t="s">
        <v>37</v>
      </c>
      <c r="J38" s="53" t="s">
        <v>21</v>
      </c>
      <c r="K38" s="50" t="s">
        <v>38</v>
      </c>
      <c r="L38" s="54" t="s">
        <v>23</v>
      </c>
    </row>
    <row r="39" spans="1:12" x14ac:dyDescent="0.35">
      <c r="A39" s="28"/>
      <c r="B39" s="28"/>
      <c r="I39" s="52" t="s">
        <v>39</v>
      </c>
      <c r="J39" s="60"/>
      <c r="K39" s="61">
        <v>0</v>
      </c>
      <c r="L39" s="39"/>
    </row>
    <row r="40" spans="1:12" x14ac:dyDescent="0.35">
      <c r="A40" s="28"/>
      <c r="B40" s="28"/>
      <c r="I40" s="52"/>
      <c r="J40" s="60"/>
      <c r="K40" s="61">
        <v>0</v>
      </c>
      <c r="L40" s="39"/>
    </row>
    <row r="41" spans="1:12" x14ac:dyDescent="0.35">
      <c r="A41" s="28"/>
      <c r="B41" s="28"/>
      <c r="I41" s="52"/>
      <c r="J41" s="60"/>
      <c r="K41" s="61">
        <v>0</v>
      </c>
      <c r="L41" s="39"/>
    </row>
    <row r="42" spans="1:12" x14ac:dyDescent="0.35">
      <c r="A42" s="28"/>
      <c r="B42" s="28"/>
      <c r="I42" s="52"/>
      <c r="J42" s="60"/>
      <c r="K42" s="61">
        <v>0</v>
      </c>
      <c r="L42" s="39"/>
    </row>
    <row r="43" spans="1:12" x14ac:dyDescent="0.35">
      <c r="I43" s="52"/>
      <c r="J43" s="60"/>
      <c r="K43" s="61">
        <v>0</v>
      </c>
      <c r="L43" s="39"/>
    </row>
    <row r="44" spans="1:12" x14ac:dyDescent="0.35">
      <c r="I44" s="52"/>
      <c r="J44" s="60"/>
      <c r="K44" s="61">
        <v>0</v>
      </c>
      <c r="L44" s="39"/>
    </row>
    <row r="45" spans="1:12" x14ac:dyDescent="0.35">
      <c r="I45" s="52"/>
      <c r="J45" s="60"/>
      <c r="K45" s="61">
        <v>0</v>
      </c>
      <c r="L45" s="39"/>
    </row>
    <row r="47" spans="1:12" ht="15" thickBot="1" x14ac:dyDescent="0.4">
      <c r="I47" s="62" t="s">
        <v>40</v>
      </c>
      <c r="J47" s="62"/>
      <c r="K47" s="30">
        <f>SUM(K39:K45)</f>
        <v>0</v>
      </c>
    </row>
    <row r="48" spans="1:12" ht="15" thickTop="1" x14ac:dyDescent="0.35"/>
    <row r="49" spans="9:11" ht="15" thickBot="1" x14ac:dyDescent="0.4">
      <c r="I49" s="7" t="s">
        <v>41</v>
      </c>
      <c r="J49" s="9"/>
      <c r="K49" s="31">
        <f>K36+K47</f>
        <v>0</v>
      </c>
    </row>
    <row r="50" spans="9:11" ht="15" thickTop="1" x14ac:dyDescent="0.35"/>
  </sheetData>
  <sheetProtection selectLockedCells="1"/>
  <protectedRanges>
    <protectedRange sqref="H36:K36 A7:B7 A26:B26 D38:I38 I47:K47 J49:K49 K38:K45 K27:K34 F27:F34 F8:F21 K8:K21" name="Locked cells"/>
  </protectedRanges>
  <mergeCells count="3">
    <mergeCell ref="A1:L2"/>
    <mergeCell ref="B4:E4"/>
    <mergeCell ref="H36:J36"/>
  </mergeCells>
  <phoneticPr fontId="9" type="noConversion"/>
  <dataValidations count="1">
    <dataValidation type="list" allowBlank="1" showInputMessage="1" showErrorMessage="1" sqref="B8:B21" xr:uid="{00000000-0002-0000-0100-000000000000}">
      <formula1>"Spring,Summer,Autumn"</formula1>
    </dataValidation>
  </dataValidations>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locked="0" defaultSize="0" autoLine="0" r:id="rId5">
            <anchor moveWithCells="1">
              <from>
                <xdr:col>0</xdr:col>
                <xdr:colOff>31750</xdr:colOff>
                <xdr:row>5</xdr:row>
                <xdr:rowOff>114300</xdr:rowOff>
              </from>
              <to>
                <xdr:col>0</xdr:col>
                <xdr:colOff>1962150</xdr:colOff>
                <xdr:row>5</xdr:row>
                <xdr:rowOff>412750</xdr:rowOff>
              </to>
            </anchor>
          </controlPr>
        </control>
      </mc:Choice>
      <mc:Fallback>
        <control shapeId="1025" r:id="rId4" name="CommandButton1"/>
      </mc:Fallback>
    </mc:AlternateContent>
  </controls>
  <tableParts count="3">
    <tablePart r:id="rId6"/>
    <tablePart r:id="rId7"/>
    <tablePart r:id="rId8"/>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'Costs'!$D$2:$D$4</xm:f>
          </x14:formula1>
          <xm:sqref>B27:B34</xm:sqref>
        </x14:dataValidation>
        <x14:dataValidation type="list" allowBlank="1" showInputMessage="1" showErrorMessage="1" xr:uid="{00000000-0002-0000-0100-000001000000}">
          <x14:formula1>
            <xm:f>'Costs'!$A$2:$A$4</xm:f>
          </x14:formula1>
          <xm:sqref>E8:E21</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K33"/>
  <sheetViews>
    <sheetView workbookViewId="0">
      <selection activeCell="J12" sqref="J12"/>
    </sheetView>
  </sheetViews>
  <sheetFormatPr defaultColWidth="8.7265625" defaultRowHeight="14.5" x14ac:dyDescent="0.35"/>
  <cols>
    <col min="1" max="1" width="44.453125" customWidth="1"/>
    <col min="2" max="2" width="42.453125" customWidth="1"/>
    <col min="3" max="3" width="7.7265625" customWidth="1"/>
    <col min="6" max="6" width="12" bestFit="1" customWidth="1"/>
    <col min="9" max="9" width="3" customWidth="1"/>
    <col min="10" max="10" width="13.54296875" customWidth="1"/>
    <col min="11" max="11" width="27" customWidth="1"/>
    <col min="12" max="12" width="24.26953125" customWidth="1"/>
  </cols>
  <sheetData>
    <row r="1" spans="1:11" ht="15" thickBot="1" x14ac:dyDescent="0.4"/>
    <row r="2" spans="1:11" ht="15" customHeight="1" x14ac:dyDescent="0.35">
      <c r="A2" s="149" t="s">
        <v>10</v>
      </c>
      <c r="B2" s="150"/>
      <c r="C2" s="150"/>
      <c r="D2" s="150"/>
      <c r="E2" s="150"/>
      <c r="F2" s="150"/>
      <c r="G2" s="150"/>
      <c r="H2" s="150"/>
      <c r="I2" s="150"/>
      <c r="J2" s="150"/>
      <c r="K2" s="150"/>
    </row>
    <row r="3" spans="1:11" ht="15" customHeight="1" x14ac:dyDescent="0.35">
      <c r="A3" s="151"/>
      <c r="B3" s="152"/>
      <c r="C3" s="152"/>
      <c r="D3" s="152"/>
      <c r="E3" s="152"/>
      <c r="F3" s="152"/>
      <c r="G3" s="152"/>
      <c r="H3" s="152"/>
      <c r="I3" s="152"/>
      <c r="J3" s="152"/>
      <c r="K3" s="152"/>
    </row>
    <row r="4" spans="1:11" ht="15" thickBot="1" x14ac:dyDescent="0.4">
      <c r="A4" s="153"/>
      <c r="B4" s="154"/>
      <c r="C4" s="154"/>
      <c r="D4" s="154"/>
      <c r="E4" s="154"/>
      <c r="F4" s="154"/>
      <c r="G4" s="154"/>
      <c r="H4" s="154"/>
      <c r="I4" s="154"/>
      <c r="J4" s="154"/>
      <c r="K4" s="154"/>
    </row>
    <row r="6" spans="1:11" ht="15" thickBot="1" x14ac:dyDescent="0.4"/>
    <row r="7" spans="1:11" ht="24" thickBot="1" x14ac:dyDescent="0.6">
      <c r="A7" s="1" t="s">
        <v>155</v>
      </c>
      <c r="B7" s="155" t="s">
        <v>11</v>
      </c>
      <c r="C7" s="156"/>
      <c r="D7" s="157"/>
      <c r="E7" s="12"/>
      <c r="F7" s="12"/>
      <c r="G7" s="12"/>
      <c r="H7" s="12"/>
      <c r="I7" s="12"/>
      <c r="J7" s="12"/>
      <c r="K7" s="12"/>
    </row>
    <row r="9" spans="1:11" ht="28.9" customHeight="1" x14ac:dyDescent="0.35">
      <c r="A9" s="158" t="s">
        <v>156</v>
      </c>
      <c r="B9" s="162" t="s">
        <v>2</v>
      </c>
      <c r="C9" s="160" t="s">
        <v>157</v>
      </c>
      <c r="D9" s="160"/>
      <c r="E9" s="139" t="s">
        <v>158</v>
      </c>
      <c r="F9" s="161" t="s">
        <v>159</v>
      </c>
      <c r="G9" s="139" t="s">
        <v>160</v>
      </c>
      <c r="H9" s="139" t="s">
        <v>161</v>
      </c>
      <c r="I9" s="140"/>
      <c r="J9" s="142" t="s">
        <v>22</v>
      </c>
      <c r="K9" s="164" t="s">
        <v>23</v>
      </c>
    </row>
    <row r="10" spans="1:11" ht="25.9" customHeight="1" x14ac:dyDescent="0.35">
      <c r="A10" s="159"/>
      <c r="B10" s="163"/>
      <c r="C10" s="70" t="s">
        <v>162</v>
      </c>
      <c r="D10" s="70" t="s">
        <v>163</v>
      </c>
      <c r="E10" s="139"/>
      <c r="F10" s="161"/>
      <c r="G10" s="139"/>
      <c r="H10" s="139"/>
      <c r="I10" s="141"/>
      <c r="J10" s="142"/>
      <c r="K10" s="165"/>
    </row>
    <row r="11" spans="1:11" ht="14.65" customHeight="1" x14ac:dyDescent="0.35">
      <c r="A11" s="2"/>
      <c r="B11" s="2"/>
      <c r="C11" s="71"/>
      <c r="D11" s="71"/>
      <c r="E11" s="82"/>
      <c r="F11" s="72"/>
      <c r="G11" s="71"/>
      <c r="H11" s="71"/>
      <c r="I11" s="73"/>
      <c r="J11" s="74">
        <v>0</v>
      </c>
      <c r="K11" s="83" t="s">
        <v>172</v>
      </c>
    </row>
    <row r="12" spans="1:11" ht="43.5" x14ac:dyDescent="0.35">
      <c r="A12" s="3"/>
      <c r="B12" s="3"/>
      <c r="C12" s="71"/>
      <c r="D12" s="71"/>
      <c r="E12" s="82"/>
      <c r="F12" s="72"/>
      <c r="G12" s="71"/>
      <c r="H12" s="71"/>
      <c r="I12" s="73"/>
      <c r="J12" s="74">
        <v>0</v>
      </c>
      <c r="K12" s="76" t="s">
        <v>173</v>
      </c>
    </row>
    <row r="13" spans="1:11" x14ac:dyDescent="0.35">
      <c r="A13" s="3"/>
      <c r="B13" s="3"/>
      <c r="C13" s="71"/>
      <c r="D13" s="71"/>
      <c r="E13" s="82"/>
      <c r="F13" s="72"/>
      <c r="G13" s="71"/>
      <c r="H13" s="71"/>
      <c r="I13" s="73"/>
      <c r="J13" s="74">
        <v>0</v>
      </c>
      <c r="K13" s="76"/>
    </row>
    <row r="14" spans="1:11" x14ac:dyDescent="0.35">
      <c r="A14" s="3"/>
      <c r="B14" s="3"/>
      <c r="C14" s="71"/>
      <c r="D14" s="71"/>
      <c r="E14" s="82"/>
      <c r="F14" s="72"/>
      <c r="G14" s="71"/>
      <c r="H14" s="71"/>
      <c r="I14" s="73"/>
      <c r="J14" s="74">
        <v>0</v>
      </c>
      <c r="K14" s="76"/>
    </row>
    <row r="15" spans="1:11" x14ac:dyDescent="0.35">
      <c r="A15" s="3"/>
      <c r="B15" s="3"/>
      <c r="C15" s="71"/>
      <c r="D15" s="71"/>
      <c r="E15" s="82"/>
      <c r="F15" s="72"/>
      <c r="G15" s="71"/>
      <c r="H15" s="71"/>
      <c r="I15" s="73"/>
      <c r="J15" s="74">
        <v>0</v>
      </c>
      <c r="K15" s="77"/>
    </row>
    <row r="16" spans="1:11" x14ac:dyDescent="0.35">
      <c r="A16" s="3"/>
      <c r="B16" s="3"/>
      <c r="C16" s="71"/>
      <c r="D16" s="71"/>
      <c r="E16" s="82"/>
      <c r="F16" s="72"/>
      <c r="G16" s="71"/>
      <c r="H16" s="71"/>
      <c r="I16" s="73"/>
      <c r="J16" s="74">
        <v>0</v>
      </c>
      <c r="K16" s="77"/>
    </row>
    <row r="17" spans="1:11" x14ac:dyDescent="0.35">
      <c r="A17" s="3"/>
      <c r="B17" s="3"/>
      <c r="C17" s="71"/>
      <c r="D17" s="71"/>
      <c r="E17" s="82"/>
      <c r="F17" s="72"/>
      <c r="G17" s="71"/>
      <c r="H17" s="71"/>
      <c r="I17" s="73"/>
      <c r="J17" s="74">
        <v>0</v>
      </c>
      <c r="K17" s="77"/>
    </row>
    <row r="18" spans="1:11" x14ac:dyDescent="0.35">
      <c r="A18" s="3"/>
      <c r="B18" s="3"/>
      <c r="C18" s="71"/>
      <c r="D18" s="71"/>
      <c r="E18" s="82"/>
      <c r="F18" s="72"/>
      <c r="G18" s="71"/>
      <c r="H18" s="71"/>
      <c r="I18" s="73"/>
      <c r="J18" s="74">
        <v>0</v>
      </c>
      <c r="K18" s="77"/>
    </row>
    <row r="19" spans="1:11" x14ac:dyDescent="0.35">
      <c r="A19" s="3"/>
      <c r="B19" s="3"/>
      <c r="C19" s="71"/>
      <c r="D19" s="71"/>
      <c r="E19" s="82"/>
      <c r="F19" s="72"/>
      <c r="G19" s="71"/>
      <c r="H19" s="71"/>
      <c r="I19" s="73"/>
      <c r="J19" s="74">
        <v>0</v>
      </c>
      <c r="K19" s="77"/>
    </row>
    <row r="20" spans="1:11" x14ac:dyDescent="0.35">
      <c r="A20" s="4"/>
    </row>
    <row r="21" spans="1:11" ht="15" thickBot="1" x14ac:dyDescent="0.4">
      <c r="G21" s="134" t="s">
        <v>36</v>
      </c>
      <c r="H21" s="135"/>
      <c r="I21" s="136"/>
      <c r="J21" s="5">
        <f>SUM(J11:J19)</f>
        <v>0</v>
      </c>
    </row>
    <row r="22" spans="1:11" ht="15" thickTop="1" x14ac:dyDescent="0.35">
      <c r="A22" s="11" t="s">
        <v>166</v>
      </c>
    </row>
    <row r="23" spans="1:11" x14ac:dyDescent="0.35">
      <c r="A23" s="13" t="s">
        <v>167</v>
      </c>
      <c r="B23" s="13">
        <v>10.210000000000001</v>
      </c>
      <c r="C23" s="143" t="s">
        <v>37</v>
      </c>
      <c r="D23" s="144"/>
      <c r="E23" s="144"/>
      <c r="F23" s="144"/>
      <c r="G23" s="144"/>
      <c r="H23" s="145"/>
      <c r="I23" s="78"/>
      <c r="J23" s="79" t="s">
        <v>38</v>
      </c>
    </row>
    <row r="24" spans="1:11" x14ac:dyDescent="0.35">
      <c r="A24" s="13" t="s">
        <v>168</v>
      </c>
      <c r="B24" s="13">
        <v>11.27</v>
      </c>
      <c r="C24" s="146"/>
      <c r="D24" s="147"/>
      <c r="E24" s="147"/>
      <c r="F24" s="147"/>
      <c r="G24" s="147"/>
      <c r="H24" s="148"/>
      <c r="I24" s="73"/>
      <c r="J24" s="80"/>
    </row>
    <row r="25" spans="1:11" x14ac:dyDescent="0.35">
      <c r="A25" s="13" t="s">
        <v>169</v>
      </c>
      <c r="B25" s="13">
        <v>14.02</v>
      </c>
      <c r="C25" s="146"/>
      <c r="D25" s="147"/>
      <c r="E25" s="147"/>
      <c r="F25" s="147"/>
      <c r="G25" s="147"/>
      <c r="H25" s="148"/>
      <c r="I25" s="73"/>
      <c r="J25" s="80"/>
    </row>
    <row r="26" spans="1:11" x14ac:dyDescent="0.35">
      <c r="A26" s="13" t="s">
        <v>170</v>
      </c>
      <c r="B26" s="13">
        <v>14.02</v>
      </c>
      <c r="C26" s="146"/>
      <c r="D26" s="147"/>
      <c r="E26" s="147"/>
      <c r="F26" s="147"/>
      <c r="G26" s="147"/>
      <c r="H26" s="148"/>
      <c r="I26" s="73"/>
      <c r="J26" s="80"/>
    </row>
    <row r="27" spans="1:11" x14ac:dyDescent="0.35">
      <c r="A27" s="13" t="s">
        <v>3</v>
      </c>
      <c r="B27" s="13">
        <v>28.44</v>
      </c>
      <c r="C27" s="146"/>
      <c r="D27" s="147"/>
      <c r="E27" s="147"/>
      <c r="F27" s="147"/>
      <c r="G27" s="147"/>
      <c r="H27" s="148"/>
      <c r="I27" s="73"/>
      <c r="J27" s="80"/>
    </row>
    <row r="28" spans="1:11" x14ac:dyDescent="0.35">
      <c r="C28" s="146"/>
      <c r="D28" s="147"/>
      <c r="E28" s="147"/>
      <c r="F28" s="147"/>
      <c r="G28" s="147"/>
      <c r="H28" s="148"/>
      <c r="I28" s="73"/>
      <c r="J28" s="80"/>
    </row>
    <row r="30" spans="1:11" ht="15" thickBot="1" x14ac:dyDescent="0.4">
      <c r="G30" s="138" t="s">
        <v>40</v>
      </c>
      <c r="H30" s="138"/>
      <c r="I30" s="138"/>
      <c r="J30" s="6">
        <f>SUM(J24:J28)</f>
        <v>0</v>
      </c>
    </row>
    <row r="31" spans="1:11" ht="15" thickTop="1" x14ac:dyDescent="0.35"/>
    <row r="32" spans="1:11" ht="15" thickBot="1" x14ac:dyDescent="0.4">
      <c r="G32" s="7" t="s">
        <v>41</v>
      </c>
      <c r="H32" s="8"/>
      <c r="I32" s="9"/>
      <c r="J32" s="10">
        <f>J21+J30</f>
        <v>0</v>
      </c>
    </row>
    <row r="33" ht="15" thickTop="1" x14ac:dyDescent="0.35"/>
  </sheetData>
  <mergeCells count="20">
    <mergeCell ref="A2:K4"/>
    <mergeCell ref="B7:D7"/>
    <mergeCell ref="A9:A10"/>
    <mergeCell ref="B9:B10"/>
    <mergeCell ref="C9:D9"/>
    <mergeCell ref="E9:E10"/>
    <mergeCell ref="F9:F10"/>
    <mergeCell ref="G9:G10"/>
    <mergeCell ref="H9:H10"/>
    <mergeCell ref="I9:I10"/>
    <mergeCell ref="K9:K10"/>
    <mergeCell ref="C27:H27"/>
    <mergeCell ref="C28:H28"/>
    <mergeCell ref="G30:I30"/>
    <mergeCell ref="J9:J10"/>
    <mergeCell ref="G21:I21"/>
    <mergeCell ref="C23:H23"/>
    <mergeCell ref="C24:H24"/>
    <mergeCell ref="C25:H25"/>
    <mergeCell ref="C26:H2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'M:\Documents\SEN\Culture of Inclusion\Early Identification and Support and Inclusion\Provision Map Examples\[walsall-provision-mapping-tool-sept-2020-1-.xlsx]Staff costings'!#REF!</xm:f>
          </x14:formula1>
          <xm:sqref>E11:E19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K33"/>
  <sheetViews>
    <sheetView workbookViewId="0">
      <selection activeCell="J12" sqref="J12"/>
    </sheetView>
  </sheetViews>
  <sheetFormatPr defaultColWidth="8.7265625" defaultRowHeight="14.5" x14ac:dyDescent="0.35"/>
  <cols>
    <col min="1" max="1" width="44.453125" customWidth="1"/>
    <col min="2" max="2" width="42.453125" customWidth="1"/>
    <col min="3" max="3" width="7.7265625" customWidth="1"/>
    <col min="6" max="6" width="12" bestFit="1" customWidth="1"/>
    <col min="9" max="9" width="3" customWidth="1"/>
    <col min="10" max="10" width="13.54296875" customWidth="1"/>
    <col min="11" max="11" width="27" customWidth="1"/>
    <col min="12" max="12" width="24.26953125" customWidth="1"/>
  </cols>
  <sheetData>
    <row r="1" spans="1:11" ht="15" thickBot="1" x14ac:dyDescent="0.4"/>
    <row r="2" spans="1:11" ht="15" customHeight="1" x14ac:dyDescent="0.35">
      <c r="A2" s="149" t="s">
        <v>10</v>
      </c>
      <c r="B2" s="150"/>
      <c r="C2" s="150"/>
      <c r="D2" s="150"/>
      <c r="E2" s="150"/>
      <c r="F2" s="150"/>
      <c r="G2" s="150"/>
      <c r="H2" s="150"/>
      <c r="I2" s="150"/>
      <c r="J2" s="150"/>
      <c r="K2" s="150"/>
    </row>
    <row r="3" spans="1:11" ht="15" customHeight="1" x14ac:dyDescent="0.35">
      <c r="A3" s="151"/>
      <c r="B3" s="152"/>
      <c r="C3" s="152"/>
      <c r="D3" s="152"/>
      <c r="E3" s="152"/>
      <c r="F3" s="152"/>
      <c r="G3" s="152"/>
      <c r="H3" s="152"/>
      <c r="I3" s="152"/>
      <c r="J3" s="152"/>
      <c r="K3" s="152"/>
    </row>
    <row r="4" spans="1:11" ht="15" thickBot="1" x14ac:dyDescent="0.4">
      <c r="A4" s="153"/>
      <c r="B4" s="154"/>
      <c r="C4" s="154"/>
      <c r="D4" s="154"/>
      <c r="E4" s="154"/>
      <c r="F4" s="154"/>
      <c r="G4" s="154"/>
      <c r="H4" s="154"/>
      <c r="I4" s="154"/>
      <c r="J4" s="154"/>
      <c r="K4" s="154"/>
    </row>
    <row r="6" spans="1:11" ht="15" thickBot="1" x14ac:dyDescent="0.4"/>
    <row r="7" spans="1:11" ht="24" thickBot="1" x14ac:dyDescent="0.6">
      <c r="A7" s="1" t="s">
        <v>155</v>
      </c>
      <c r="B7" s="155" t="s">
        <v>11</v>
      </c>
      <c r="C7" s="156"/>
      <c r="D7" s="157"/>
      <c r="E7" s="12"/>
      <c r="F7" s="12"/>
      <c r="G7" s="12"/>
      <c r="H7" s="12"/>
      <c r="I7" s="12"/>
      <c r="J7" s="12"/>
      <c r="K7" s="12"/>
    </row>
    <row r="9" spans="1:11" ht="28.9" customHeight="1" x14ac:dyDescent="0.35">
      <c r="A9" s="158" t="s">
        <v>156</v>
      </c>
      <c r="B9" s="162" t="s">
        <v>2</v>
      </c>
      <c r="C9" s="160" t="s">
        <v>157</v>
      </c>
      <c r="D9" s="160"/>
      <c r="E9" s="139" t="s">
        <v>158</v>
      </c>
      <c r="F9" s="161" t="s">
        <v>159</v>
      </c>
      <c r="G9" s="139" t="s">
        <v>160</v>
      </c>
      <c r="H9" s="139" t="s">
        <v>161</v>
      </c>
      <c r="I9" s="140"/>
      <c r="J9" s="142" t="s">
        <v>22</v>
      </c>
      <c r="K9" s="164" t="s">
        <v>23</v>
      </c>
    </row>
    <row r="10" spans="1:11" ht="25.9" customHeight="1" x14ac:dyDescent="0.35">
      <c r="A10" s="159"/>
      <c r="B10" s="163"/>
      <c r="C10" s="70" t="s">
        <v>162</v>
      </c>
      <c r="D10" s="70" t="s">
        <v>163</v>
      </c>
      <c r="E10" s="139"/>
      <c r="F10" s="161"/>
      <c r="G10" s="139"/>
      <c r="H10" s="139"/>
      <c r="I10" s="141"/>
      <c r="J10" s="142"/>
      <c r="K10" s="165"/>
    </row>
    <row r="11" spans="1:11" ht="14.65" customHeight="1" x14ac:dyDescent="0.35">
      <c r="A11" s="2"/>
      <c r="B11" s="2"/>
      <c r="C11" s="71"/>
      <c r="D11" s="71"/>
      <c r="E11" s="82"/>
      <c r="F11" s="72"/>
      <c r="G11" s="71"/>
      <c r="H11" s="71"/>
      <c r="I11" s="73"/>
      <c r="J11" s="74">
        <v>0</v>
      </c>
      <c r="K11" s="83" t="s">
        <v>172</v>
      </c>
    </row>
    <row r="12" spans="1:11" ht="43.5" x14ac:dyDescent="0.35">
      <c r="A12" s="3"/>
      <c r="B12" s="3"/>
      <c r="C12" s="71"/>
      <c r="D12" s="71"/>
      <c r="E12" s="82"/>
      <c r="F12" s="72"/>
      <c r="G12" s="71"/>
      <c r="H12" s="71"/>
      <c r="I12" s="73"/>
      <c r="J12" s="74">
        <v>0</v>
      </c>
      <c r="K12" s="76" t="s">
        <v>173</v>
      </c>
    </row>
    <row r="13" spans="1:11" x14ac:dyDescent="0.35">
      <c r="A13" s="3"/>
      <c r="B13" s="3"/>
      <c r="C13" s="71"/>
      <c r="D13" s="71"/>
      <c r="E13" s="82"/>
      <c r="F13" s="72"/>
      <c r="G13" s="71"/>
      <c r="H13" s="71"/>
      <c r="I13" s="73"/>
      <c r="J13" s="74">
        <v>0</v>
      </c>
      <c r="K13" s="76"/>
    </row>
    <row r="14" spans="1:11" x14ac:dyDescent="0.35">
      <c r="A14" s="3"/>
      <c r="B14" s="3"/>
      <c r="C14" s="71"/>
      <c r="D14" s="71"/>
      <c r="E14" s="82"/>
      <c r="F14" s="72"/>
      <c r="G14" s="71"/>
      <c r="H14" s="71"/>
      <c r="I14" s="73"/>
      <c r="J14" s="74">
        <v>0</v>
      </c>
      <c r="K14" s="76"/>
    </row>
    <row r="15" spans="1:11" x14ac:dyDescent="0.35">
      <c r="A15" s="3"/>
      <c r="B15" s="3"/>
      <c r="C15" s="71"/>
      <c r="D15" s="71"/>
      <c r="E15" s="82"/>
      <c r="F15" s="72"/>
      <c r="G15" s="71"/>
      <c r="H15" s="71"/>
      <c r="I15" s="73"/>
      <c r="J15" s="74">
        <v>0</v>
      </c>
      <c r="K15" s="77"/>
    </row>
    <row r="16" spans="1:11" x14ac:dyDescent="0.35">
      <c r="A16" s="3"/>
      <c r="B16" s="3"/>
      <c r="C16" s="71"/>
      <c r="D16" s="71"/>
      <c r="E16" s="82"/>
      <c r="F16" s="72"/>
      <c r="G16" s="71"/>
      <c r="H16" s="71"/>
      <c r="I16" s="73"/>
      <c r="J16" s="74">
        <v>0</v>
      </c>
      <c r="K16" s="77"/>
    </row>
    <row r="17" spans="1:11" x14ac:dyDescent="0.35">
      <c r="A17" s="3"/>
      <c r="B17" s="3"/>
      <c r="C17" s="71"/>
      <c r="D17" s="71"/>
      <c r="E17" s="82"/>
      <c r="F17" s="72"/>
      <c r="G17" s="71"/>
      <c r="H17" s="71"/>
      <c r="I17" s="73"/>
      <c r="J17" s="74">
        <v>0</v>
      </c>
      <c r="K17" s="77"/>
    </row>
    <row r="18" spans="1:11" x14ac:dyDescent="0.35">
      <c r="A18" s="3"/>
      <c r="B18" s="3"/>
      <c r="C18" s="71"/>
      <c r="D18" s="71"/>
      <c r="E18" s="82"/>
      <c r="F18" s="72"/>
      <c r="G18" s="71"/>
      <c r="H18" s="71"/>
      <c r="I18" s="73"/>
      <c r="J18" s="74">
        <v>0</v>
      </c>
      <c r="K18" s="77"/>
    </row>
    <row r="19" spans="1:11" x14ac:dyDescent="0.35">
      <c r="A19" s="3"/>
      <c r="B19" s="3"/>
      <c r="C19" s="71"/>
      <c r="D19" s="71"/>
      <c r="E19" s="82"/>
      <c r="F19" s="72"/>
      <c r="G19" s="71"/>
      <c r="H19" s="71"/>
      <c r="I19" s="73"/>
      <c r="J19" s="74">
        <v>0</v>
      </c>
      <c r="K19" s="77"/>
    </row>
    <row r="20" spans="1:11" x14ac:dyDescent="0.35">
      <c r="A20" s="4"/>
    </row>
    <row r="21" spans="1:11" ht="15" thickBot="1" x14ac:dyDescent="0.4">
      <c r="G21" s="134" t="s">
        <v>36</v>
      </c>
      <c r="H21" s="135"/>
      <c r="I21" s="136"/>
      <c r="J21" s="5">
        <f>SUM(J11:J19)</f>
        <v>0</v>
      </c>
    </row>
    <row r="22" spans="1:11" ht="15" thickTop="1" x14ac:dyDescent="0.35">
      <c r="A22" s="11" t="s">
        <v>166</v>
      </c>
    </row>
    <row r="23" spans="1:11" x14ac:dyDescent="0.35">
      <c r="A23" s="13" t="s">
        <v>167</v>
      </c>
      <c r="B23" s="13">
        <v>10.210000000000001</v>
      </c>
      <c r="C23" s="143" t="s">
        <v>37</v>
      </c>
      <c r="D23" s="144"/>
      <c r="E23" s="144"/>
      <c r="F23" s="144"/>
      <c r="G23" s="144"/>
      <c r="H23" s="145"/>
      <c r="I23" s="78"/>
      <c r="J23" s="79" t="s">
        <v>38</v>
      </c>
    </row>
    <row r="24" spans="1:11" x14ac:dyDescent="0.35">
      <c r="A24" s="13" t="s">
        <v>168</v>
      </c>
      <c r="B24" s="13">
        <v>11.27</v>
      </c>
      <c r="C24" s="146"/>
      <c r="D24" s="147"/>
      <c r="E24" s="147"/>
      <c r="F24" s="147"/>
      <c r="G24" s="147"/>
      <c r="H24" s="148"/>
      <c r="I24" s="73"/>
      <c r="J24" s="80"/>
    </row>
    <row r="25" spans="1:11" x14ac:dyDescent="0.35">
      <c r="A25" s="13" t="s">
        <v>169</v>
      </c>
      <c r="B25" s="13">
        <v>14.02</v>
      </c>
      <c r="C25" s="146"/>
      <c r="D25" s="147"/>
      <c r="E25" s="147"/>
      <c r="F25" s="147"/>
      <c r="G25" s="147"/>
      <c r="H25" s="148"/>
      <c r="I25" s="73"/>
      <c r="J25" s="80"/>
    </row>
    <row r="26" spans="1:11" x14ac:dyDescent="0.35">
      <c r="A26" s="13" t="s">
        <v>170</v>
      </c>
      <c r="B26" s="13">
        <v>14.02</v>
      </c>
      <c r="C26" s="146"/>
      <c r="D26" s="147"/>
      <c r="E26" s="147"/>
      <c r="F26" s="147"/>
      <c r="G26" s="147"/>
      <c r="H26" s="148"/>
      <c r="I26" s="73"/>
      <c r="J26" s="80"/>
    </row>
    <row r="27" spans="1:11" x14ac:dyDescent="0.35">
      <c r="A27" s="13" t="s">
        <v>3</v>
      </c>
      <c r="B27" s="13">
        <v>28.44</v>
      </c>
      <c r="C27" s="146"/>
      <c r="D27" s="147"/>
      <c r="E27" s="147"/>
      <c r="F27" s="147"/>
      <c r="G27" s="147"/>
      <c r="H27" s="148"/>
      <c r="I27" s="73"/>
      <c r="J27" s="80"/>
    </row>
    <row r="28" spans="1:11" x14ac:dyDescent="0.35">
      <c r="C28" s="146"/>
      <c r="D28" s="147"/>
      <c r="E28" s="147"/>
      <c r="F28" s="147"/>
      <c r="G28" s="147"/>
      <c r="H28" s="148"/>
      <c r="I28" s="73"/>
      <c r="J28" s="80"/>
    </row>
    <row r="30" spans="1:11" ht="15" thickBot="1" x14ac:dyDescent="0.4">
      <c r="G30" s="138" t="s">
        <v>40</v>
      </c>
      <c r="H30" s="138"/>
      <c r="I30" s="138"/>
      <c r="J30" s="6">
        <f>SUM(J24:J28)</f>
        <v>0</v>
      </c>
    </row>
    <row r="31" spans="1:11" ht="15" thickTop="1" x14ac:dyDescent="0.35"/>
    <row r="32" spans="1:11" ht="15" thickBot="1" x14ac:dyDescent="0.4">
      <c r="G32" s="7" t="s">
        <v>41</v>
      </c>
      <c r="H32" s="8"/>
      <c r="I32" s="9"/>
      <c r="J32" s="10">
        <f>J21+J30</f>
        <v>0</v>
      </c>
    </row>
    <row r="33" ht="15" thickTop="1" x14ac:dyDescent="0.35"/>
  </sheetData>
  <mergeCells count="20">
    <mergeCell ref="A2:K4"/>
    <mergeCell ref="B7:D7"/>
    <mergeCell ref="A9:A10"/>
    <mergeCell ref="B9:B10"/>
    <mergeCell ref="C9:D9"/>
    <mergeCell ref="E9:E10"/>
    <mergeCell ref="F9:F10"/>
    <mergeCell ref="G9:G10"/>
    <mergeCell ref="H9:H10"/>
    <mergeCell ref="I9:I10"/>
    <mergeCell ref="K9:K10"/>
    <mergeCell ref="C27:H27"/>
    <mergeCell ref="C28:H28"/>
    <mergeCell ref="G30:I30"/>
    <mergeCell ref="J9:J10"/>
    <mergeCell ref="G21:I21"/>
    <mergeCell ref="C23:H23"/>
    <mergeCell ref="C24:H24"/>
    <mergeCell ref="C25:H25"/>
    <mergeCell ref="C26:H2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'M:\Documents\SEN\Culture of Inclusion\Early Identification and Support and Inclusion\Provision Map Examples\[walsall-provision-mapping-tool-sept-2020-1-.xlsx]Staff costings'!#REF!</xm:f>
          </x14:formula1>
          <xm:sqref>E11:E19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K33"/>
  <sheetViews>
    <sheetView workbookViewId="0">
      <selection activeCell="J12" sqref="J12"/>
    </sheetView>
  </sheetViews>
  <sheetFormatPr defaultColWidth="8.7265625" defaultRowHeight="14.5" x14ac:dyDescent="0.35"/>
  <cols>
    <col min="1" max="1" width="44.453125" customWidth="1"/>
    <col min="2" max="2" width="42.453125" customWidth="1"/>
    <col min="3" max="3" width="7.7265625" customWidth="1"/>
    <col min="6" max="6" width="12" bestFit="1" customWidth="1"/>
    <col min="9" max="9" width="3" customWidth="1"/>
    <col min="10" max="10" width="13.54296875" customWidth="1"/>
    <col min="11" max="11" width="27" customWidth="1"/>
    <col min="12" max="12" width="24.26953125" customWidth="1"/>
  </cols>
  <sheetData>
    <row r="1" spans="1:11" ht="15" thickBot="1" x14ac:dyDescent="0.4"/>
    <row r="2" spans="1:11" ht="15" customHeight="1" x14ac:dyDescent="0.35">
      <c r="A2" s="149" t="s">
        <v>10</v>
      </c>
      <c r="B2" s="150"/>
      <c r="C2" s="150"/>
      <c r="D2" s="150"/>
      <c r="E2" s="150"/>
      <c r="F2" s="150"/>
      <c r="G2" s="150"/>
      <c r="H2" s="150"/>
      <c r="I2" s="150"/>
      <c r="J2" s="150"/>
      <c r="K2" s="150"/>
    </row>
    <row r="3" spans="1:11" ht="15" customHeight="1" x14ac:dyDescent="0.35">
      <c r="A3" s="151"/>
      <c r="B3" s="152"/>
      <c r="C3" s="152"/>
      <c r="D3" s="152"/>
      <c r="E3" s="152"/>
      <c r="F3" s="152"/>
      <c r="G3" s="152"/>
      <c r="H3" s="152"/>
      <c r="I3" s="152"/>
      <c r="J3" s="152"/>
      <c r="K3" s="152"/>
    </row>
    <row r="4" spans="1:11" ht="15" thickBot="1" x14ac:dyDescent="0.4">
      <c r="A4" s="153"/>
      <c r="B4" s="154"/>
      <c r="C4" s="154"/>
      <c r="D4" s="154"/>
      <c r="E4" s="154"/>
      <c r="F4" s="154"/>
      <c r="G4" s="154"/>
      <c r="H4" s="154"/>
      <c r="I4" s="154"/>
      <c r="J4" s="154"/>
      <c r="K4" s="154"/>
    </row>
    <row r="6" spans="1:11" ht="15" thickBot="1" x14ac:dyDescent="0.4"/>
    <row r="7" spans="1:11" ht="24" thickBot="1" x14ac:dyDescent="0.6">
      <c r="A7" s="1" t="s">
        <v>155</v>
      </c>
      <c r="B7" s="155" t="s">
        <v>11</v>
      </c>
      <c r="C7" s="156"/>
      <c r="D7" s="157"/>
      <c r="E7" s="12"/>
      <c r="F7" s="12"/>
      <c r="G7" s="12"/>
      <c r="H7" s="12"/>
      <c r="I7" s="12"/>
      <c r="J7" s="12"/>
      <c r="K7" s="12"/>
    </row>
    <row r="9" spans="1:11" ht="28.9" customHeight="1" x14ac:dyDescent="0.35">
      <c r="A9" s="158" t="s">
        <v>156</v>
      </c>
      <c r="B9" s="162" t="s">
        <v>2</v>
      </c>
      <c r="C9" s="160" t="s">
        <v>157</v>
      </c>
      <c r="D9" s="160"/>
      <c r="E9" s="139" t="s">
        <v>158</v>
      </c>
      <c r="F9" s="161" t="s">
        <v>159</v>
      </c>
      <c r="G9" s="139" t="s">
        <v>160</v>
      </c>
      <c r="H9" s="139" t="s">
        <v>161</v>
      </c>
      <c r="I9" s="140"/>
      <c r="J9" s="142" t="s">
        <v>22</v>
      </c>
      <c r="K9" s="164" t="s">
        <v>23</v>
      </c>
    </row>
    <row r="10" spans="1:11" ht="25.9" customHeight="1" x14ac:dyDescent="0.35">
      <c r="A10" s="159"/>
      <c r="B10" s="163"/>
      <c r="C10" s="70" t="s">
        <v>162</v>
      </c>
      <c r="D10" s="70" t="s">
        <v>163</v>
      </c>
      <c r="E10" s="139"/>
      <c r="F10" s="161"/>
      <c r="G10" s="139"/>
      <c r="H10" s="139"/>
      <c r="I10" s="141"/>
      <c r="J10" s="142"/>
      <c r="K10" s="165"/>
    </row>
    <row r="11" spans="1:11" ht="14.65" customHeight="1" x14ac:dyDescent="0.35">
      <c r="A11" s="2"/>
      <c r="B11" s="2"/>
      <c r="C11" s="71"/>
      <c r="D11" s="71"/>
      <c r="E11" s="82"/>
      <c r="F11" s="72"/>
      <c r="G11" s="71"/>
      <c r="H11" s="71"/>
      <c r="I11" s="73"/>
      <c r="J11" s="74">
        <v>0</v>
      </c>
      <c r="K11" s="83" t="s">
        <v>172</v>
      </c>
    </row>
    <row r="12" spans="1:11" ht="43.5" x14ac:dyDescent="0.35">
      <c r="A12" s="3"/>
      <c r="B12" s="3"/>
      <c r="C12" s="71"/>
      <c r="D12" s="71"/>
      <c r="E12" s="82"/>
      <c r="F12" s="72"/>
      <c r="G12" s="71"/>
      <c r="H12" s="71"/>
      <c r="I12" s="73"/>
      <c r="J12" s="74">
        <v>0</v>
      </c>
      <c r="K12" s="76" t="s">
        <v>173</v>
      </c>
    </row>
    <row r="13" spans="1:11" x14ac:dyDescent="0.35">
      <c r="A13" s="3"/>
      <c r="B13" s="3"/>
      <c r="C13" s="71"/>
      <c r="D13" s="71"/>
      <c r="E13" s="82"/>
      <c r="F13" s="72"/>
      <c r="G13" s="71"/>
      <c r="H13" s="71"/>
      <c r="I13" s="73"/>
      <c r="J13" s="74">
        <v>0</v>
      </c>
      <c r="K13" s="76"/>
    </row>
    <row r="14" spans="1:11" x14ac:dyDescent="0.35">
      <c r="A14" s="3"/>
      <c r="B14" s="3"/>
      <c r="C14" s="71"/>
      <c r="D14" s="71"/>
      <c r="E14" s="82"/>
      <c r="F14" s="72"/>
      <c r="G14" s="71"/>
      <c r="H14" s="71"/>
      <c r="I14" s="73"/>
      <c r="J14" s="74">
        <v>0</v>
      </c>
      <c r="K14" s="76"/>
    </row>
    <row r="15" spans="1:11" x14ac:dyDescent="0.35">
      <c r="A15" s="3"/>
      <c r="B15" s="3"/>
      <c r="C15" s="71"/>
      <c r="D15" s="71"/>
      <c r="E15" s="82"/>
      <c r="F15" s="72"/>
      <c r="G15" s="71"/>
      <c r="H15" s="71"/>
      <c r="I15" s="73"/>
      <c r="J15" s="74">
        <v>0</v>
      </c>
      <c r="K15" s="77"/>
    </row>
    <row r="16" spans="1:11" x14ac:dyDescent="0.35">
      <c r="A16" s="3"/>
      <c r="B16" s="3"/>
      <c r="C16" s="71"/>
      <c r="D16" s="71"/>
      <c r="E16" s="82"/>
      <c r="F16" s="72"/>
      <c r="G16" s="71"/>
      <c r="H16" s="71"/>
      <c r="I16" s="73"/>
      <c r="J16" s="74">
        <v>0</v>
      </c>
      <c r="K16" s="77"/>
    </row>
    <row r="17" spans="1:11" x14ac:dyDescent="0.35">
      <c r="A17" s="3"/>
      <c r="B17" s="3"/>
      <c r="C17" s="71"/>
      <c r="D17" s="71"/>
      <c r="E17" s="82"/>
      <c r="F17" s="72"/>
      <c r="G17" s="71"/>
      <c r="H17" s="71"/>
      <c r="I17" s="73"/>
      <c r="J17" s="74">
        <v>0</v>
      </c>
      <c r="K17" s="77"/>
    </row>
    <row r="18" spans="1:11" x14ac:dyDescent="0.35">
      <c r="A18" s="3"/>
      <c r="B18" s="3"/>
      <c r="C18" s="71"/>
      <c r="D18" s="71"/>
      <c r="E18" s="82"/>
      <c r="F18" s="72"/>
      <c r="G18" s="71"/>
      <c r="H18" s="71"/>
      <c r="I18" s="73"/>
      <c r="J18" s="74">
        <v>0</v>
      </c>
      <c r="K18" s="77"/>
    </row>
    <row r="19" spans="1:11" x14ac:dyDescent="0.35">
      <c r="A19" s="3"/>
      <c r="B19" s="3"/>
      <c r="C19" s="71"/>
      <c r="D19" s="71"/>
      <c r="E19" s="82"/>
      <c r="F19" s="72"/>
      <c r="G19" s="71"/>
      <c r="H19" s="71"/>
      <c r="I19" s="73"/>
      <c r="J19" s="74">
        <v>0</v>
      </c>
      <c r="K19" s="77"/>
    </row>
    <row r="20" spans="1:11" x14ac:dyDescent="0.35">
      <c r="A20" s="4"/>
    </row>
    <row r="21" spans="1:11" ht="15" thickBot="1" x14ac:dyDescent="0.4">
      <c r="G21" s="134" t="s">
        <v>36</v>
      </c>
      <c r="H21" s="135"/>
      <c r="I21" s="136"/>
      <c r="J21" s="5">
        <f>SUM(J11:J19)</f>
        <v>0</v>
      </c>
    </row>
    <row r="22" spans="1:11" ht="15" thickTop="1" x14ac:dyDescent="0.35">
      <c r="A22" s="11" t="s">
        <v>166</v>
      </c>
    </row>
    <row r="23" spans="1:11" x14ac:dyDescent="0.35">
      <c r="A23" s="13" t="s">
        <v>167</v>
      </c>
      <c r="B23" s="13">
        <v>10.210000000000001</v>
      </c>
      <c r="C23" s="143" t="s">
        <v>37</v>
      </c>
      <c r="D23" s="144"/>
      <c r="E23" s="144"/>
      <c r="F23" s="144"/>
      <c r="G23" s="144"/>
      <c r="H23" s="145"/>
      <c r="I23" s="78"/>
      <c r="J23" s="79" t="s">
        <v>38</v>
      </c>
    </row>
    <row r="24" spans="1:11" x14ac:dyDescent="0.35">
      <c r="A24" s="13" t="s">
        <v>168</v>
      </c>
      <c r="B24" s="13">
        <v>11.27</v>
      </c>
      <c r="C24" s="146"/>
      <c r="D24" s="147"/>
      <c r="E24" s="147"/>
      <c r="F24" s="147"/>
      <c r="G24" s="147"/>
      <c r="H24" s="148"/>
      <c r="I24" s="73"/>
      <c r="J24" s="80"/>
    </row>
    <row r="25" spans="1:11" x14ac:dyDescent="0.35">
      <c r="A25" s="13" t="s">
        <v>169</v>
      </c>
      <c r="B25" s="13">
        <v>14.02</v>
      </c>
      <c r="C25" s="146"/>
      <c r="D25" s="147"/>
      <c r="E25" s="147"/>
      <c r="F25" s="147"/>
      <c r="G25" s="147"/>
      <c r="H25" s="148"/>
      <c r="I25" s="73"/>
      <c r="J25" s="80"/>
    </row>
    <row r="26" spans="1:11" x14ac:dyDescent="0.35">
      <c r="A26" s="13" t="s">
        <v>170</v>
      </c>
      <c r="B26" s="13">
        <v>14.02</v>
      </c>
      <c r="C26" s="146"/>
      <c r="D26" s="147"/>
      <c r="E26" s="147"/>
      <c r="F26" s="147"/>
      <c r="G26" s="147"/>
      <c r="H26" s="148"/>
      <c r="I26" s="73"/>
      <c r="J26" s="80"/>
    </row>
    <row r="27" spans="1:11" x14ac:dyDescent="0.35">
      <c r="A27" s="13" t="s">
        <v>3</v>
      </c>
      <c r="B27" s="13">
        <v>28.44</v>
      </c>
      <c r="C27" s="146"/>
      <c r="D27" s="147"/>
      <c r="E27" s="147"/>
      <c r="F27" s="147"/>
      <c r="G27" s="147"/>
      <c r="H27" s="148"/>
      <c r="I27" s="73"/>
      <c r="J27" s="80"/>
    </row>
    <row r="28" spans="1:11" x14ac:dyDescent="0.35">
      <c r="C28" s="146"/>
      <c r="D28" s="147"/>
      <c r="E28" s="147"/>
      <c r="F28" s="147"/>
      <c r="G28" s="147"/>
      <c r="H28" s="148"/>
      <c r="I28" s="73"/>
      <c r="J28" s="80"/>
    </row>
    <row r="30" spans="1:11" ht="15" thickBot="1" x14ac:dyDescent="0.4">
      <c r="G30" s="138" t="s">
        <v>40</v>
      </c>
      <c r="H30" s="138"/>
      <c r="I30" s="138"/>
      <c r="J30" s="6">
        <f>SUM(J24:J28)</f>
        <v>0</v>
      </c>
    </row>
    <row r="31" spans="1:11" ht="15" thickTop="1" x14ac:dyDescent="0.35"/>
    <row r="32" spans="1:11" ht="15" thickBot="1" x14ac:dyDescent="0.4">
      <c r="G32" s="7" t="s">
        <v>41</v>
      </c>
      <c r="H32" s="8"/>
      <c r="I32" s="9"/>
      <c r="J32" s="10">
        <f>J21+J30</f>
        <v>0</v>
      </c>
    </row>
    <row r="33" ht="15" thickTop="1" x14ac:dyDescent="0.35"/>
  </sheetData>
  <mergeCells count="20">
    <mergeCell ref="A2:K4"/>
    <mergeCell ref="B7:D7"/>
    <mergeCell ref="A9:A10"/>
    <mergeCell ref="B9:B10"/>
    <mergeCell ref="C9:D9"/>
    <mergeCell ref="E9:E10"/>
    <mergeCell ref="F9:F10"/>
    <mergeCell ref="G9:G10"/>
    <mergeCell ref="H9:H10"/>
    <mergeCell ref="I9:I10"/>
    <mergeCell ref="K9:K10"/>
    <mergeCell ref="C27:H27"/>
    <mergeCell ref="C28:H28"/>
    <mergeCell ref="G30:I30"/>
    <mergeCell ref="J9:J10"/>
    <mergeCell ref="G21:I21"/>
    <mergeCell ref="C23:H23"/>
    <mergeCell ref="C24:H24"/>
    <mergeCell ref="C25:H25"/>
    <mergeCell ref="C26:H2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'M:\Documents\SEN\Culture of Inclusion\Early Identification and Support and Inclusion\Provision Map Examples\[walsall-provision-mapping-tool-sept-2020-1-.xlsx]Staff costings'!#REF!</xm:f>
          </x14:formula1>
          <xm:sqref>E11:E19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F9792-615F-4D86-B233-2BC05C9B06D2}">
  <dimension ref="A1:N47"/>
  <sheetViews>
    <sheetView workbookViewId="0">
      <selection activeCell="A9" sqref="A9:XFD9"/>
    </sheetView>
  </sheetViews>
  <sheetFormatPr defaultColWidth="8.7265625" defaultRowHeight="14.5" x14ac:dyDescent="0.35"/>
  <cols>
    <col min="1" max="1" width="35.81640625" style="16" customWidth="1"/>
    <col min="2" max="2" width="13.7265625" style="16" customWidth="1"/>
    <col min="3" max="4" width="10.7265625" style="16" customWidth="1"/>
    <col min="5" max="5" width="18.7265625" style="16" customWidth="1"/>
    <col min="6" max="6" width="20.81640625" style="16" customWidth="1"/>
    <col min="7" max="7" width="12" style="16" bestFit="1" customWidth="1"/>
    <col min="8" max="8" width="12.54296875" style="16" customWidth="1"/>
    <col min="9" max="9" width="33.26953125" style="16" customWidth="1"/>
    <col min="10" max="10" width="11.81640625" style="16" customWidth="1"/>
    <col min="11" max="11" width="30.26953125" style="16" customWidth="1"/>
    <col min="12" max="12" width="27" style="16" customWidth="1"/>
    <col min="13" max="13" width="24.26953125" style="16" customWidth="1"/>
    <col min="14" max="16384" width="8.7265625" style="16"/>
  </cols>
  <sheetData>
    <row r="1" spans="1:12" ht="15" customHeight="1" x14ac:dyDescent="0.35">
      <c r="A1" s="129" t="s">
        <v>10</v>
      </c>
      <c r="B1" s="130"/>
      <c r="C1" s="130"/>
      <c r="D1" s="130"/>
      <c r="E1" s="130"/>
      <c r="F1" s="130"/>
      <c r="G1" s="130"/>
      <c r="H1" s="130"/>
      <c r="I1" s="130"/>
      <c r="J1" s="130"/>
      <c r="K1" s="130"/>
      <c r="L1" s="130"/>
    </row>
    <row r="2" spans="1:12" ht="15" customHeight="1" x14ac:dyDescent="0.35">
      <c r="A2" s="131"/>
      <c r="B2" s="132"/>
      <c r="C2" s="132"/>
      <c r="D2" s="132"/>
      <c r="E2" s="132"/>
      <c r="F2" s="132"/>
      <c r="G2" s="132"/>
      <c r="H2" s="132"/>
      <c r="I2" s="132"/>
      <c r="J2" s="132"/>
      <c r="K2" s="132"/>
      <c r="L2" s="132"/>
    </row>
    <row r="3" spans="1:12" ht="5.5" customHeight="1" x14ac:dyDescent="0.35"/>
    <row r="4" spans="1:12" ht="23.5" x14ac:dyDescent="0.55000000000000004">
      <c r="A4" s="63"/>
      <c r="B4" s="133" t="s">
        <v>11</v>
      </c>
      <c r="C4" s="133"/>
      <c r="D4" s="133"/>
      <c r="E4" s="133"/>
      <c r="F4" s="17"/>
      <c r="G4" s="17"/>
      <c r="H4" s="17"/>
      <c r="I4" s="17"/>
      <c r="J4" s="17"/>
      <c r="K4" s="17"/>
      <c r="L4" s="17"/>
    </row>
    <row r="5" spans="1:12" ht="4.9000000000000004" customHeight="1" x14ac:dyDescent="0.35"/>
    <row r="6" spans="1:12" ht="40.15" customHeight="1" x14ac:dyDescent="0.35"/>
    <row r="7" spans="1:12" ht="69" customHeight="1" x14ac:dyDescent="0.35">
      <c r="A7" s="35" t="s">
        <v>12</v>
      </c>
      <c r="B7" s="36" t="s">
        <v>13</v>
      </c>
      <c r="C7" s="37" t="s">
        <v>14</v>
      </c>
      <c r="D7" s="37" t="s">
        <v>15</v>
      </c>
      <c r="E7" s="38" t="s">
        <v>16</v>
      </c>
      <c r="F7" s="37" t="s">
        <v>17</v>
      </c>
      <c r="G7" s="37" t="s">
        <v>18</v>
      </c>
      <c r="H7" s="37" t="s">
        <v>19</v>
      </c>
      <c r="I7" s="37" t="s">
        <v>20</v>
      </c>
      <c r="J7" s="64" t="s">
        <v>21</v>
      </c>
      <c r="K7" s="65" t="s">
        <v>22</v>
      </c>
      <c r="L7" s="66" t="s">
        <v>23</v>
      </c>
    </row>
    <row r="8" spans="1:12" ht="14.5" customHeight="1" x14ac:dyDescent="0.35">
      <c r="A8" s="33"/>
      <c r="B8" s="55"/>
      <c r="C8" s="56"/>
      <c r="D8" s="56"/>
      <c r="E8" s="55"/>
      <c r="F8" s="57" t="str">
        <f>IFERROR(VLOOKUP(E8,Costs[],2,FALSE),"")</f>
        <v/>
      </c>
      <c r="G8" s="58"/>
      <c r="H8" s="59"/>
      <c r="I8" s="59"/>
      <c r="J8" s="60"/>
      <c r="K8" s="61">
        <f t="shared" ref="K8:K26" si="0">IFERROR((((F8*G8)*H8)*I8)/D8,0)</f>
        <v>0</v>
      </c>
      <c r="L8" s="34"/>
    </row>
    <row r="9" spans="1:12" ht="14.5" customHeight="1" x14ac:dyDescent="0.35">
      <c r="A9" s="33"/>
      <c r="B9" s="55"/>
      <c r="C9" s="56"/>
      <c r="D9" s="56"/>
      <c r="E9" s="55"/>
      <c r="F9" s="57" t="str">
        <f>IFERROR(VLOOKUP(E9,Costs[],2,FALSE),"")</f>
        <v/>
      </c>
      <c r="G9" s="58"/>
      <c r="H9" s="59"/>
      <c r="I9" s="59"/>
      <c r="J9" s="60"/>
      <c r="K9" s="61">
        <f t="shared" si="0"/>
        <v>0</v>
      </c>
      <c r="L9" s="34"/>
    </row>
    <row r="10" spans="1:12" ht="14.5" customHeight="1" x14ac:dyDescent="0.35">
      <c r="A10" s="33"/>
      <c r="B10" s="55"/>
      <c r="C10" s="56"/>
      <c r="D10" s="56"/>
      <c r="E10" s="55"/>
      <c r="F10" s="57" t="str">
        <f>IFERROR(VLOOKUP(E10,Costs[],2,FALSE),"")</f>
        <v/>
      </c>
      <c r="G10" s="58"/>
      <c r="H10" s="59"/>
      <c r="I10" s="59"/>
      <c r="J10" s="60"/>
      <c r="K10" s="61">
        <f t="shared" si="0"/>
        <v>0</v>
      </c>
      <c r="L10" s="34"/>
    </row>
    <row r="11" spans="1:12" ht="14.5" customHeight="1" x14ac:dyDescent="0.35">
      <c r="A11" s="33"/>
      <c r="B11" s="55"/>
      <c r="C11" s="56"/>
      <c r="D11" s="56"/>
      <c r="E11" s="55"/>
      <c r="F11" s="57" t="str">
        <f>IFERROR(VLOOKUP(E11,Costs[],2,FALSE),"")</f>
        <v/>
      </c>
      <c r="G11" s="58"/>
      <c r="H11" s="59"/>
      <c r="I11" s="59"/>
      <c r="J11" s="60"/>
      <c r="K11" s="61">
        <f t="shared" si="0"/>
        <v>0</v>
      </c>
      <c r="L11" s="34"/>
    </row>
    <row r="12" spans="1:12" ht="13.5" customHeight="1" x14ac:dyDescent="0.35">
      <c r="A12" s="33"/>
      <c r="B12" s="55"/>
      <c r="C12" s="56"/>
      <c r="D12" s="56"/>
      <c r="E12" s="55"/>
      <c r="F12" s="57" t="str">
        <f>IFERROR(VLOOKUP(E12,Costs[],2,FALSE),"")</f>
        <v/>
      </c>
      <c r="G12" s="58"/>
      <c r="H12" s="59"/>
      <c r="I12" s="59"/>
      <c r="J12" s="60"/>
      <c r="K12" s="61">
        <f t="shared" si="0"/>
        <v>0</v>
      </c>
      <c r="L12" s="34"/>
    </row>
    <row r="13" spans="1:12" ht="13.5" customHeight="1" x14ac:dyDescent="0.35">
      <c r="A13" s="33"/>
      <c r="B13" s="55"/>
      <c r="C13" s="56"/>
      <c r="D13" s="56"/>
      <c r="E13" s="55"/>
      <c r="F13" s="57" t="str">
        <f>IFERROR(VLOOKUP(E13,Costs[],2,FALSE),"")</f>
        <v/>
      </c>
      <c r="G13" s="58"/>
      <c r="H13" s="59"/>
      <c r="I13" s="59"/>
      <c r="J13" s="60"/>
      <c r="K13" s="61">
        <f t="shared" si="0"/>
        <v>0</v>
      </c>
      <c r="L13" s="34"/>
    </row>
    <row r="14" spans="1:12" ht="13.5" customHeight="1" x14ac:dyDescent="0.35">
      <c r="A14" s="33"/>
      <c r="B14" s="55"/>
      <c r="C14" s="56"/>
      <c r="D14" s="56"/>
      <c r="E14" s="55"/>
      <c r="F14" s="57" t="str">
        <f>IFERROR(VLOOKUP(E14,Costs[],2,FALSE),"")</f>
        <v/>
      </c>
      <c r="G14" s="58"/>
      <c r="H14" s="59"/>
      <c r="I14" s="59"/>
      <c r="J14" s="60"/>
      <c r="K14" s="61">
        <f t="shared" si="0"/>
        <v>0</v>
      </c>
      <c r="L14" s="34"/>
    </row>
    <row r="15" spans="1:12" ht="13.5" customHeight="1" x14ac:dyDescent="0.35">
      <c r="A15" s="33"/>
      <c r="B15" s="55"/>
      <c r="C15" s="56"/>
      <c r="D15" s="56"/>
      <c r="E15" s="55"/>
      <c r="F15" s="57" t="str">
        <f>IFERROR(VLOOKUP(E15,Costs[],2,FALSE),"")</f>
        <v/>
      </c>
      <c r="G15" s="58"/>
      <c r="H15" s="59"/>
      <c r="I15" s="59"/>
      <c r="J15" s="60"/>
      <c r="K15" s="61">
        <f t="shared" si="0"/>
        <v>0</v>
      </c>
      <c r="L15" s="34"/>
    </row>
    <row r="16" spans="1:12" ht="13.5" customHeight="1" x14ac:dyDescent="0.35">
      <c r="A16" s="33"/>
      <c r="B16" s="55"/>
      <c r="C16" s="56"/>
      <c r="D16" s="56"/>
      <c r="E16" s="55"/>
      <c r="F16" s="57" t="str">
        <f>IFERROR(VLOOKUP(E16,Costs[],2,FALSE),"")</f>
        <v/>
      </c>
      <c r="G16" s="58"/>
      <c r="H16" s="59"/>
      <c r="I16" s="59"/>
      <c r="J16" s="60"/>
      <c r="K16" s="61">
        <f t="shared" si="0"/>
        <v>0</v>
      </c>
      <c r="L16" s="34"/>
    </row>
    <row r="17" spans="1:14" ht="13.5" customHeight="1" x14ac:dyDescent="0.35">
      <c r="A17" s="33"/>
      <c r="B17" s="55"/>
      <c r="C17" s="56"/>
      <c r="D17" s="56"/>
      <c r="E17" s="55"/>
      <c r="F17" s="57" t="str">
        <f>IFERROR(VLOOKUP(E17,Costs[],2,FALSE),"")</f>
        <v/>
      </c>
      <c r="G17" s="58"/>
      <c r="H17" s="59"/>
      <c r="I17" s="59"/>
      <c r="J17" s="60"/>
      <c r="K17" s="61">
        <f t="shared" si="0"/>
        <v>0</v>
      </c>
      <c r="L17" s="34"/>
    </row>
    <row r="18" spans="1:14" ht="13.5" customHeight="1" x14ac:dyDescent="0.35">
      <c r="A18" s="33"/>
      <c r="B18" s="55"/>
      <c r="C18" s="56"/>
      <c r="D18" s="56"/>
      <c r="E18" s="55"/>
      <c r="F18" s="57" t="str">
        <f>IFERROR(VLOOKUP(E18,Costs[],2,FALSE),"")</f>
        <v/>
      </c>
      <c r="G18" s="58"/>
      <c r="H18" s="59"/>
      <c r="I18" s="59"/>
      <c r="J18" s="60"/>
      <c r="K18" s="61">
        <f t="shared" si="0"/>
        <v>0</v>
      </c>
      <c r="L18" s="34"/>
    </row>
    <row r="19" spans="1:14" x14ac:dyDescent="0.35">
      <c r="B19" s="19"/>
      <c r="C19" s="20"/>
      <c r="D19" s="20"/>
      <c r="E19" s="20"/>
      <c r="F19" s="21"/>
      <c r="G19" s="22"/>
      <c r="H19" s="23"/>
      <c r="I19" s="23"/>
      <c r="K19" s="24"/>
    </row>
    <row r="20" spans="1:14" ht="29" x14ac:dyDescent="0.35">
      <c r="A20" s="47" t="s">
        <v>24</v>
      </c>
      <c r="B20" s="48"/>
      <c r="C20" s="20"/>
      <c r="D20" s="20"/>
      <c r="G20" s="22"/>
      <c r="H20" s="23"/>
      <c r="I20" s="23"/>
      <c r="K20" s="24"/>
      <c r="N20" s="25"/>
    </row>
    <row r="21" spans="1:14" x14ac:dyDescent="0.35">
      <c r="A21" s="47"/>
      <c r="B21" s="48"/>
      <c r="C21" s="20"/>
      <c r="D21" s="20"/>
      <c r="G21" s="22"/>
      <c r="H21" s="23"/>
      <c r="I21" s="23"/>
      <c r="K21" s="24"/>
      <c r="N21" s="25"/>
    </row>
    <row r="22" spans="1:14" x14ac:dyDescent="0.35">
      <c r="A22" s="47"/>
      <c r="B22" s="48"/>
      <c r="C22" s="20"/>
      <c r="D22" s="20"/>
      <c r="G22" s="22"/>
      <c r="H22" s="23"/>
      <c r="I22" s="23"/>
      <c r="K22" s="24"/>
      <c r="N22" s="25"/>
    </row>
    <row r="23" spans="1:14" ht="72.5" x14ac:dyDescent="0.35">
      <c r="A23" s="40" t="s">
        <v>25</v>
      </c>
      <c r="B23" s="41" t="s">
        <v>26</v>
      </c>
      <c r="C23" s="42" t="s">
        <v>27</v>
      </c>
      <c r="D23" s="42" t="s">
        <v>28</v>
      </c>
      <c r="E23" s="43" t="s">
        <v>29</v>
      </c>
      <c r="F23" s="44" t="s">
        <v>30</v>
      </c>
      <c r="G23" s="44" t="s">
        <v>31</v>
      </c>
      <c r="H23" s="44" t="s">
        <v>32</v>
      </c>
      <c r="I23" s="44" t="s">
        <v>33</v>
      </c>
      <c r="J23" s="49" t="s">
        <v>21</v>
      </c>
      <c r="K23" s="45" t="s">
        <v>34</v>
      </c>
      <c r="L23" s="46" t="s">
        <v>35</v>
      </c>
    </row>
    <row r="24" spans="1:14" x14ac:dyDescent="0.35">
      <c r="A24" s="32"/>
      <c r="B24" s="18"/>
      <c r="C24" s="56"/>
      <c r="D24" s="56"/>
      <c r="E24" s="67"/>
      <c r="F24" s="68"/>
      <c r="G24" s="58"/>
      <c r="H24" s="59"/>
      <c r="I24" s="59">
        <v>6</v>
      </c>
      <c r="J24" s="60"/>
      <c r="K24" s="61">
        <f t="shared" si="0"/>
        <v>0</v>
      </c>
      <c r="L24" s="39"/>
    </row>
    <row r="25" spans="1:14" x14ac:dyDescent="0.35">
      <c r="A25" s="55"/>
      <c r="B25" s="55"/>
      <c r="C25" s="56"/>
      <c r="D25" s="56"/>
      <c r="E25" s="67"/>
      <c r="F25" s="68"/>
      <c r="G25" s="58"/>
      <c r="H25" s="59"/>
      <c r="I25" s="59"/>
      <c r="J25" s="60"/>
      <c r="K25" s="61">
        <f>IFERROR((((F25*G25)*H25)*I25)/D25,0)</f>
        <v>0</v>
      </c>
      <c r="L25" s="69"/>
    </row>
    <row r="26" spans="1:14" x14ac:dyDescent="0.35">
      <c r="A26" s="32"/>
      <c r="B26" s="18"/>
      <c r="C26" s="56"/>
      <c r="D26" s="56"/>
      <c r="E26" s="67"/>
      <c r="F26" s="68"/>
      <c r="G26" s="58"/>
      <c r="H26" s="59"/>
      <c r="I26" s="59"/>
      <c r="J26" s="60"/>
      <c r="K26" s="61">
        <f t="shared" si="0"/>
        <v>0</v>
      </c>
      <c r="L26" s="39"/>
    </row>
    <row r="27" spans="1:14" x14ac:dyDescent="0.35">
      <c r="A27" s="55"/>
      <c r="B27" s="55"/>
      <c r="C27" s="56"/>
      <c r="D27" s="56"/>
      <c r="E27" s="67"/>
      <c r="F27" s="68"/>
      <c r="G27" s="58"/>
      <c r="H27" s="59"/>
      <c r="I27" s="59"/>
      <c r="J27" s="60"/>
      <c r="K27" s="61">
        <f>IFERROR((((F27*G27)*H27)*I27)/D27,0)</f>
        <v>0</v>
      </c>
      <c r="L27" s="69"/>
    </row>
    <row r="28" spans="1:14" x14ac:dyDescent="0.35">
      <c r="A28" s="32"/>
      <c r="B28" s="18"/>
      <c r="C28" s="56"/>
      <c r="D28" s="56"/>
      <c r="E28" s="67"/>
      <c r="F28" s="68"/>
      <c r="G28" s="58"/>
      <c r="H28" s="59"/>
      <c r="I28" s="59"/>
      <c r="J28" s="60"/>
      <c r="K28" s="61">
        <f t="shared" ref="K28:K31" si="1">IFERROR((((F28*G28)*H28)*I28)/D28,0)</f>
        <v>0</v>
      </c>
      <c r="L28" s="39"/>
    </row>
    <row r="29" spans="1:14" x14ac:dyDescent="0.35">
      <c r="A29" s="32"/>
      <c r="B29" s="18"/>
      <c r="C29" s="56"/>
      <c r="D29" s="56"/>
      <c r="E29" s="67"/>
      <c r="F29" s="68"/>
      <c r="G29" s="58"/>
      <c r="H29" s="59"/>
      <c r="I29" s="59"/>
      <c r="J29" s="60"/>
      <c r="K29" s="61">
        <f t="shared" si="1"/>
        <v>0</v>
      </c>
      <c r="L29" s="39"/>
    </row>
    <row r="30" spans="1:14" x14ac:dyDescent="0.35">
      <c r="A30" s="32"/>
      <c r="B30" s="18"/>
      <c r="C30" s="56"/>
      <c r="D30" s="56"/>
      <c r="E30" s="67"/>
      <c r="F30" s="68"/>
      <c r="G30" s="58"/>
      <c r="H30" s="59"/>
      <c r="I30" s="59"/>
      <c r="J30" s="60"/>
      <c r="K30" s="61">
        <f t="shared" si="1"/>
        <v>0</v>
      </c>
      <c r="L30" s="39"/>
    </row>
    <row r="31" spans="1:14" x14ac:dyDescent="0.35">
      <c r="A31" s="32"/>
      <c r="B31" s="18"/>
      <c r="C31" s="56"/>
      <c r="D31" s="56"/>
      <c r="E31" s="67"/>
      <c r="F31" s="68"/>
      <c r="G31" s="58"/>
      <c r="H31" s="59"/>
      <c r="I31" s="59"/>
      <c r="J31" s="60"/>
      <c r="K31" s="61">
        <f t="shared" si="1"/>
        <v>0</v>
      </c>
      <c r="L31" s="39"/>
    </row>
    <row r="32" spans="1:14" x14ac:dyDescent="0.35">
      <c r="A32" s="26"/>
    </row>
    <row r="33" spans="1:12" ht="15" thickBot="1" x14ac:dyDescent="0.4">
      <c r="H33" s="134" t="s">
        <v>36</v>
      </c>
      <c r="I33" s="135"/>
      <c r="J33" s="136"/>
      <c r="K33" s="29">
        <f>SUM(K7:K27)</f>
        <v>0</v>
      </c>
    </row>
    <row r="34" spans="1:12" ht="15" thickTop="1" x14ac:dyDescent="0.35">
      <c r="A34" s="27"/>
    </row>
    <row r="35" spans="1:12" x14ac:dyDescent="0.35">
      <c r="A35" s="28"/>
      <c r="B35" s="28"/>
      <c r="D35" s="15"/>
      <c r="E35" s="15"/>
      <c r="F35" s="15"/>
      <c r="G35" s="15"/>
      <c r="H35" s="15"/>
      <c r="I35" s="51" t="s">
        <v>37</v>
      </c>
      <c r="J35" s="53" t="s">
        <v>21</v>
      </c>
      <c r="K35" s="50" t="s">
        <v>38</v>
      </c>
      <c r="L35" s="54" t="s">
        <v>23</v>
      </c>
    </row>
    <row r="36" spans="1:12" x14ac:dyDescent="0.35">
      <c r="A36" s="28"/>
      <c r="B36" s="28"/>
      <c r="I36" s="52" t="s">
        <v>39</v>
      </c>
      <c r="J36" s="60"/>
      <c r="K36" s="61">
        <v>0</v>
      </c>
      <c r="L36" s="39"/>
    </row>
    <row r="37" spans="1:12" x14ac:dyDescent="0.35">
      <c r="A37" s="28"/>
      <c r="B37" s="28"/>
      <c r="I37" s="52"/>
      <c r="J37" s="60"/>
      <c r="K37" s="61">
        <v>0</v>
      </c>
      <c r="L37" s="39"/>
    </row>
    <row r="38" spans="1:12" x14ac:dyDescent="0.35">
      <c r="A38" s="28"/>
      <c r="B38" s="28"/>
      <c r="I38" s="52"/>
      <c r="J38" s="60"/>
      <c r="K38" s="61">
        <v>0</v>
      </c>
      <c r="L38" s="39"/>
    </row>
    <row r="39" spans="1:12" x14ac:dyDescent="0.35">
      <c r="A39" s="28"/>
      <c r="B39" s="28"/>
      <c r="I39" s="52"/>
      <c r="J39" s="60"/>
      <c r="K39" s="61">
        <v>0</v>
      </c>
      <c r="L39" s="39"/>
    </row>
    <row r="40" spans="1:12" x14ac:dyDescent="0.35">
      <c r="I40" s="52"/>
      <c r="J40" s="60"/>
      <c r="K40" s="61">
        <v>0</v>
      </c>
      <c r="L40" s="39"/>
    </row>
    <row r="41" spans="1:12" x14ac:dyDescent="0.35">
      <c r="I41" s="52"/>
      <c r="J41" s="60"/>
      <c r="K41" s="61">
        <v>0</v>
      </c>
      <c r="L41" s="39"/>
    </row>
    <row r="42" spans="1:12" x14ac:dyDescent="0.35">
      <c r="I42" s="52"/>
      <c r="J42" s="60"/>
      <c r="K42" s="61">
        <v>0</v>
      </c>
      <c r="L42" s="39"/>
    </row>
    <row r="44" spans="1:12" ht="15" thickBot="1" x14ac:dyDescent="0.4">
      <c r="I44" s="62" t="s">
        <v>40</v>
      </c>
      <c r="J44" s="62"/>
      <c r="K44" s="30">
        <f>SUM(K36:K42)</f>
        <v>0</v>
      </c>
    </row>
    <row r="45" spans="1:12" ht="15" thickTop="1" x14ac:dyDescent="0.35"/>
    <row r="46" spans="1:12" ht="15" thickBot="1" x14ac:dyDescent="0.4">
      <c r="I46" s="7" t="s">
        <v>41</v>
      </c>
      <c r="J46" s="9"/>
      <c r="K46" s="31">
        <f>K33+K44</f>
        <v>0</v>
      </c>
    </row>
    <row r="47" spans="1:12" ht="15" thickTop="1" x14ac:dyDescent="0.35"/>
  </sheetData>
  <protectedRanges>
    <protectedRange sqref="H33:K33 A7:B7 A23:B23 D35:I35 I44:K44 J46:K46 K35:K42 K24:K31 F24:F31 K9:K18 F9:F18 F8 K8" name="Locked cells"/>
  </protectedRanges>
  <mergeCells count="3">
    <mergeCell ref="A1:L2"/>
    <mergeCell ref="B4:E4"/>
    <mergeCell ref="H33:J33"/>
  </mergeCells>
  <dataValidations count="1">
    <dataValidation type="list" allowBlank="1" showInputMessage="1" showErrorMessage="1" sqref="B8:B18" xr:uid="{85311074-CC31-4D0D-925F-211CABEA4A9A}">
      <formula1>"Spring,Summer,Autumn"</formula1>
    </dataValidation>
  </dataValidations>
  <pageMargins left="0.7" right="0.7" top="0.75" bottom="0.75" header="0.3" footer="0.3"/>
  <tableParts count="3">
    <tablePart r:id="rId1"/>
    <tablePart r:id="rId2"/>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FD627053-EE8B-4E6F-A3E8-247362386BA8}">
          <x14:formula1>
            <xm:f>'Costs'!$D$2:$D$4</xm:f>
          </x14:formula1>
          <xm:sqref>B24:B31</xm:sqref>
        </x14:dataValidation>
        <x14:dataValidation type="list" allowBlank="1" showInputMessage="1" showErrorMessage="1" xr:uid="{A0EC8E79-4E72-4FC1-8C4D-D1F464701DE3}">
          <x14:formula1>
            <xm:f>'Costs'!$A$2:$A$4</xm:f>
          </x14:formula1>
          <xm:sqref>E8:E18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9BD65-4C58-4A7D-A485-1D02A47962CB}">
  <dimension ref="A1:B15"/>
  <sheetViews>
    <sheetView workbookViewId="0">
      <selection activeCell="A4" sqref="A4"/>
    </sheetView>
  </sheetViews>
  <sheetFormatPr defaultRowHeight="14.5" x14ac:dyDescent="0.35"/>
  <cols>
    <col min="1" max="1" width="12" customWidth="1"/>
    <col min="2" max="2" width="16.26953125" customWidth="1"/>
  </cols>
  <sheetData>
    <row r="1" spans="1:2" ht="15.5" x14ac:dyDescent="0.35">
      <c r="A1" s="92" t="s">
        <v>42</v>
      </c>
    </row>
    <row r="3" spans="1:2" ht="16" thickBot="1" x14ac:dyDescent="0.4">
      <c r="A3" s="84" t="s">
        <v>43</v>
      </c>
      <c r="B3" s="85" t="s">
        <v>44</v>
      </c>
    </row>
    <row r="4" spans="1:2" ht="16" thickBot="1" x14ac:dyDescent="0.4">
      <c r="A4" s="86" t="s">
        <v>45</v>
      </c>
      <c r="B4" s="87" t="s">
        <v>46</v>
      </c>
    </row>
    <row r="5" spans="1:2" ht="16" thickBot="1" x14ac:dyDescent="0.4">
      <c r="A5" s="86" t="s">
        <v>47</v>
      </c>
      <c r="B5" s="87" t="s">
        <v>48</v>
      </c>
    </row>
    <row r="6" spans="1:2" ht="16" thickBot="1" x14ac:dyDescent="0.4">
      <c r="A6" s="86" t="s">
        <v>49</v>
      </c>
      <c r="B6" s="87" t="s">
        <v>50</v>
      </c>
    </row>
    <row r="7" spans="1:2" ht="16" thickBot="1" x14ac:dyDescent="0.4">
      <c r="A7" s="88" t="s">
        <v>51</v>
      </c>
      <c r="B7" s="89" t="s">
        <v>52</v>
      </c>
    </row>
    <row r="8" spans="1:2" ht="16" thickBot="1" x14ac:dyDescent="0.4">
      <c r="A8" s="86" t="s">
        <v>53</v>
      </c>
      <c r="B8" s="87" t="s">
        <v>54</v>
      </c>
    </row>
    <row r="9" spans="1:2" ht="16" thickBot="1" x14ac:dyDescent="0.4">
      <c r="A9" s="86" t="s">
        <v>55</v>
      </c>
      <c r="B9" s="87" t="s">
        <v>56</v>
      </c>
    </row>
    <row r="10" spans="1:2" ht="16" thickBot="1" x14ac:dyDescent="0.4">
      <c r="A10" s="88" t="s">
        <v>57</v>
      </c>
      <c r="B10" s="89" t="s">
        <v>58</v>
      </c>
    </row>
    <row r="11" spans="1:2" ht="16" thickBot="1" x14ac:dyDescent="0.4">
      <c r="A11" s="86" t="s">
        <v>59</v>
      </c>
      <c r="B11" s="87" t="s">
        <v>60</v>
      </c>
    </row>
    <row r="12" spans="1:2" ht="16" thickBot="1" x14ac:dyDescent="0.4">
      <c r="A12" s="86" t="s">
        <v>61</v>
      </c>
      <c r="B12" s="87" t="s">
        <v>62</v>
      </c>
    </row>
    <row r="13" spans="1:2" ht="16" thickBot="1" x14ac:dyDescent="0.4">
      <c r="A13" s="88" t="s">
        <v>63</v>
      </c>
      <c r="B13" s="89" t="s">
        <v>64</v>
      </c>
    </row>
    <row r="14" spans="1:2" ht="16" thickBot="1" x14ac:dyDescent="0.4">
      <c r="A14" s="86" t="s">
        <v>65</v>
      </c>
      <c r="B14" s="87" t="s">
        <v>66</v>
      </c>
    </row>
    <row r="15" spans="1:2" ht="15.5" x14ac:dyDescent="0.35">
      <c r="A15" s="90" t="s">
        <v>67</v>
      </c>
      <c r="B15" s="91" t="s">
        <v>68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DDC7A-6D5E-4632-97EC-E9DFE550A16A}">
  <dimension ref="A1"/>
  <sheetViews>
    <sheetView zoomScale="120" zoomScaleNormal="120" workbookViewId="0">
      <selection activeCell="H27" sqref="H27"/>
    </sheetView>
  </sheetViews>
  <sheetFormatPr defaultRowHeight="14.5" x14ac:dyDescent="0.3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1B11B-0AFB-4D71-B85D-DBD04CC68DD2}">
  <dimension ref="A1:N70"/>
  <sheetViews>
    <sheetView topLeftCell="A10" zoomScale="80" zoomScaleNormal="80" workbookViewId="0">
      <selection activeCell="K60" sqref="K60"/>
    </sheetView>
  </sheetViews>
  <sheetFormatPr defaultColWidth="8.7265625" defaultRowHeight="14.5" x14ac:dyDescent="0.35"/>
  <cols>
    <col min="1" max="1" width="35.81640625" style="16" customWidth="1"/>
    <col min="2" max="2" width="13.7265625" style="16" customWidth="1"/>
    <col min="3" max="4" width="10.7265625" style="16" customWidth="1"/>
    <col min="5" max="5" width="18.7265625" style="16" customWidth="1"/>
    <col min="6" max="6" width="20.81640625" style="16" customWidth="1"/>
    <col min="7" max="7" width="12" style="16" bestFit="1" customWidth="1"/>
    <col min="8" max="8" width="12.54296875" style="16" customWidth="1"/>
    <col min="9" max="9" width="33.26953125" style="16" customWidth="1"/>
    <col min="10" max="10" width="11.81640625" style="16" customWidth="1"/>
    <col min="11" max="11" width="30.26953125" style="16" customWidth="1"/>
    <col min="12" max="12" width="54.81640625" style="16" customWidth="1"/>
    <col min="13" max="13" width="24.26953125" style="16" customWidth="1"/>
    <col min="14" max="16384" width="8.7265625" style="16"/>
  </cols>
  <sheetData>
    <row r="1" spans="1:12" ht="15" customHeight="1" x14ac:dyDescent="0.35">
      <c r="A1" s="129" t="s">
        <v>10</v>
      </c>
      <c r="B1" s="130"/>
      <c r="C1" s="130"/>
      <c r="D1" s="130"/>
      <c r="E1" s="130"/>
      <c r="F1" s="130"/>
      <c r="G1" s="130"/>
      <c r="H1" s="130"/>
      <c r="I1" s="130"/>
      <c r="J1" s="130"/>
      <c r="K1" s="130"/>
      <c r="L1" s="130"/>
    </row>
    <row r="2" spans="1:12" ht="15" customHeight="1" x14ac:dyDescent="0.35">
      <c r="A2" s="131"/>
      <c r="B2" s="132"/>
      <c r="C2" s="132"/>
      <c r="D2" s="132"/>
      <c r="E2" s="132"/>
      <c r="F2" s="132"/>
      <c r="G2" s="132"/>
      <c r="H2" s="132"/>
      <c r="I2" s="132"/>
      <c r="J2" s="132"/>
      <c r="K2" s="132"/>
      <c r="L2" s="132"/>
    </row>
    <row r="3" spans="1:12" ht="5.5" customHeight="1" x14ac:dyDescent="0.35"/>
    <row r="4" spans="1:12" ht="38.15" customHeight="1" x14ac:dyDescent="0.55000000000000004">
      <c r="A4" s="63" t="s">
        <v>69</v>
      </c>
      <c r="B4" s="137" t="s">
        <v>70</v>
      </c>
      <c r="C4" s="137"/>
      <c r="D4" s="137"/>
      <c r="E4" s="137"/>
      <c r="F4" s="17"/>
      <c r="G4" s="17"/>
      <c r="H4" s="17"/>
      <c r="I4" s="17"/>
      <c r="J4" s="17"/>
      <c r="K4" s="17"/>
      <c r="L4" s="17"/>
    </row>
    <row r="5" spans="1:12" ht="4.9000000000000004" customHeight="1" x14ac:dyDescent="0.35"/>
    <row r="6" spans="1:12" ht="40.15" customHeight="1" x14ac:dyDescent="0.35"/>
    <row r="7" spans="1:12" ht="55.9" customHeight="1" x14ac:dyDescent="0.35">
      <c r="A7" s="35" t="s">
        <v>12</v>
      </c>
      <c r="B7" s="36" t="s">
        <v>13</v>
      </c>
      <c r="C7" s="37" t="s">
        <v>14</v>
      </c>
      <c r="D7" s="37" t="s">
        <v>15</v>
      </c>
      <c r="E7" s="38" t="s">
        <v>16</v>
      </c>
      <c r="F7" s="37" t="s">
        <v>71</v>
      </c>
      <c r="G7" s="37" t="s">
        <v>18</v>
      </c>
      <c r="H7" s="37" t="s">
        <v>19</v>
      </c>
      <c r="I7" s="37" t="s">
        <v>20</v>
      </c>
      <c r="J7" s="64" t="s">
        <v>21</v>
      </c>
      <c r="K7" s="65" t="s">
        <v>22</v>
      </c>
      <c r="L7" s="66" t="s">
        <v>23</v>
      </c>
    </row>
    <row r="8" spans="1:12" ht="95.25" customHeight="1" x14ac:dyDescent="0.35">
      <c r="A8" s="93" t="s">
        <v>72</v>
      </c>
      <c r="B8" s="55" t="s">
        <v>6</v>
      </c>
      <c r="C8" s="56">
        <v>1</v>
      </c>
      <c r="D8" s="56">
        <v>1</v>
      </c>
      <c r="E8" s="55" t="s">
        <v>3</v>
      </c>
      <c r="F8" s="57" t="str">
        <f>IFERROR(VLOOKUP(E8,[1]!Costs[#Data],2,FALSE),"")</f>
        <v/>
      </c>
      <c r="G8" s="58">
        <v>0.33</v>
      </c>
      <c r="H8" s="59">
        <v>5</v>
      </c>
      <c r="I8" s="59">
        <v>13</v>
      </c>
      <c r="J8" s="60"/>
      <c r="K8" s="61">
        <f t="shared" ref="K8:K49" si="0">IFERROR((((F8*G8)*H8)*I8)/D8,0)</f>
        <v>0</v>
      </c>
      <c r="L8" s="114" t="s">
        <v>73</v>
      </c>
    </row>
    <row r="9" spans="1:12" ht="87" customHeight="1" x14ac:dyDescent="0.35">
      <c r="A9" s="33" t="s">
        <v>74</v>
      </c>
      <c r="B9" s="55" t="s">
        <v>6</v>
      </c>
      <c r="C9" s="56">
        <v>1</v>
      </c>
      <c r="D9" s="56">
        <v>1</v>
      </c>
      <c r="E9" s="55" t="s">
        <v>5</v>
      </c>
      <c r="F9" s="57" t="str">
        <f>IFERROR(VLOOKUP(E9,[1]!Costs[#Data],2,FALSE),"")</f>
        <v/>
      </c>
      <c r="G9" s="58">
        <v>0.17</v>
      </c>
      <c r="H9" s="59">
        <v>25</v>
      </c>
      <c r="I9" s="59">
        <v>13</v>
      </c>
      <c r="J9" s="60"/>
      <c r="K9" s="61">
        <f t="shared" si="0"/>
        <v>0</v>
      </c>
      <c r="L9" s="114" t="s">
        <v>75</v>
      </c>
    </row>
    <row r="10" spans="1:12" ht="78.75" customHeight="1" x14ac:dyDescent="0.35">
      <c r="A10" s="55" t="s">
        <v>76</v>
      </c>
      <c r="B10" s="55" t="s">
        <v>6</v>
      </c>
      <c r="C10" s="56">
        <v>1</v>
      </c>
      <c r="D10" s="56">
        <v>1</v>
      </c>
      <c r="E10" s="55" t="s">
        <v>5</v>
      </c>
      <c r="F10" s="57" t="str">
        <f>IFERROR(VLOOKUP(E10,[1]!Costs[#Data],2,FALSE),"")</f>
        <v/>
      </c>
      <c r="G10" s="58">
        <v>0.08</v>
      </c>
      <c r="H10" s="59">
        <v>25</v>
      </c>
      <c r="I10" s="59">
        <v>13</v>
      </c>
      <c r="J10" s="60"/>
      <c r="K10" s="61">
        <f>IFERROR((((F10*G10)*H10)*I10)/D10,0)</f>
        <v>0</v>
      </c>
      <c r="L10" s="115" t="s">
        <v>77</v>
      </c>
    </row>
    <row r="11" spans="1:12" ht="101.5" x14ac:dyDescent="0.35">
      <c r="A11" s="32" t="s">
        <v>78</v>
      </c>
      <c r="B11" s="18" t="s">
        <v>6</v>
      </c>
      <c r="C11" s="56">
        <v>1</v>
      </c>
      <c r="D11" s="56">
        <v>1</v>
      </c>
      <c r="E11" s="55" t="s">
        <v>3</v>
      </c>
      <c r="F11" s="57" t="str">
        <f>IFERROR(VLOOKUP(E11,[1]!Costs[#Data],2,FALSE),"")</f>
        <v/>
      </c>
      <c r="G11" s="58">
        <v>0.33</v>
      </c>
      <c r="H11" s="59">
        <v>5</v>
      </c>
      <c r="I11" s="59">
        <v>13</v>
      </c>
      <c r="J11" s="60"/>
      <c r="K11" s="61">
        <f t="shared" si="0"/>
        <v>0</v>
      </c>
      <c r="L11" s="114" t="s">
        <v>79</v>
      </c>
    </row>
    <row r="12" spans="1:12" ht="58" x14ac:dyDescent="0.35">
      <c r="A12" s="32" t="s">
        <v>80</v>
      </c>
      <c r="B12" s="18" t="s">
        <v>6</v>
      </c>
      <c r="C12" s="56">
        <v>1</v>
      </c>
      <c r="D12" s="56">
        <v>3</v>
      </c>
      <c r="E12" s="18" t="s">
        <v>3</v>
      </c>
      <c r="F12" s="57" t="str">
        <f>IFERROR(VLOOKUP(E12,[1]!Costs[#Data],2,FALSE),"")</f>
        <v/>
      </c>
      <c r="G12" s="58">
        <v>0.17</v>
      </c>
      <c r="H12" s="59">
        <v>5</v>
      </c>
      <c r="I12" s="59">
        <v>13</v>
      </c>
      <c r="J12" s="60"/>
      <c r="K12" s="61">
        <f>IFERROR((((F12*G12)*H12)*I12)/D12,0)</f>
        <v>0</v>
      </c>
      <c r="L12" s="114" t="s">
        <v>81</v>
      </c>
    </row>
    <row r="13" spans="1:12" ht="101.5" x14ac:dyDescent="0.35">
      <c r="A13" s="32" t="s">
        <v>82</v>
      </c>
      <c r="B13" s="18" t="s">
        <v>6</v>
      </c>
      <c r="C13" s="56">
        <v>1</v>
      </c>
      <c r="D13" s="56">
        <v>1</v>
      </c>
      <c r="E13" s="18" t="s">
        <v>3</v>
      </c>
      <c r="F13" s="57">
        <v>32.659999999999997</v>
      </c>
      <c r="G13" s="58">
        <v>0.17</v>
      </c>
      <c r="H13" s="59">
        <v>5</v>
      </c>
      <c r="I13" s="59">
        <v>13</v>
      </c>
      <c r="J13" s="60"/>
      <c r="K13" s="61">
        <f t="shared" si="0"/>
        <v>360.89299999999997</v>
      </c>
      <c r="L13" s="103" t="s">
        <v>83</v>
      </c>
    </row>
    <row r="14" spans="1:12" ht="29" x14ac:dyDescent="0.35">
      <c r="A14" s="32" t="s">
        <v>84</v>
      </c>
      <c r="B14" s="18" t="s">
        <v>6</v>
      </c>
      <c r="C14" s="56">
        <v>1</v>
      </c>
      <c r="D14" s="56">
        <v>4</v>
      </c>
      <c r="E14" s="18" t="s">
        <v>5</v>
      </c>
      <c r="F14" s="57" t="str">
        <f>IFERROR(VLOOKUP(E14,[1]!Costs[#Data],2,FALSE),"")</f>
        <v/>
      </c>
      <c r="G14" s="58">
        <v>0.5</v>
      </c>
      <c r="H14" s="59">
        <v>5</v>
      </c>
      <c r="I14" s="59">
        <v>13</v>
      </c>
      <c r="J14" s="60"/>
      <c r="K14" s="61">
        <f t="shared" si="0"/>
        <v>0</v>
      </c>
      <c r="L14" s="114" t="s">
        <v>85</v>
      </c>
    </row>
    <row r="15" spans="1:12" ht="43.5" x14ac:dyDescent="0.35">
      <c r="A15" s="102" t="s">
        <v>86</v>
      </c>
      <c r="B15" s="18" t="s">
        <v>6</v>
      </c>
      <c r="C15" s="56">
        <v>1</v>
      </c>
      <c r="D15" s="56">
        <v>1</v>
      </c>
      <c r="E15" s="18" t="s">
        <v>5</v>
      </c>
      <c r="F15" s="57" t="str">
        <f>IFERROR(VLOOKUP(E15,[1]!Costs[#Data],2,FALSE),"")</f>
        <v/>
      </c>
      <c r="G15" s="58">
        <v>1</v>
      </c>
      <c r="H15" s="59">
        <v>5</v>
      </c>
      <c r="I15" s="59">
        <v>13</v>
      </c>
      <c r="J15" s="60"/>
      <c r="K15" s="61">
        <f t="shared" si="0"/>
        <v>0</v>
      </c>
      <c r="L15" s="114" t="s">
        <v>87</v>
      </c>
    </row>
    <row r="16" spans="1:12" ht="72.5" x14ac:dyDescent="0.35">
      <c r="A16" s="32" t="s">
        <v>88</v>
      </c>
      <c r="B16" s="18" t="s">
        <v>6</v>
      </c>
      <c r="C16" s="56">
        <v>1</v>
      </c>
      <c r="D16" s="56">
        <v>3</v>
      </c>
      <c r="E16" s="18" t="s">
        <v>5</v>
      </c>
      <c r="F16" s="57" t="str">
        <f>IFERROR(VLOOKUP(E16,[1]!Costs[#Data],2,FALSE),"")</f>
        <v/>
      </c>
      <c r="G16" s="58">
        <v>0.75</v>
      </c>
      <c r="H16" s="59">
        <v>5</v>
      </c>
      <c r="I16" s="59">
        <v>13</v>
      </c>
      <c r="J16" s="60"/>
      <c r="K16" s="61">
        <f t="shared" si="0"/>
        <v>0</v>
      </c>
      <c r="L16" s="103" t="s">
        <v>89</v>
      </c>
    </row>
    <row r="17" spans="1:12" ht="29" x14ac:dyDescent="0.35">
      <c r="A17" s="94" t="s">
        <v>90</v>
      </c>
      <c r="B17" s="55" t="s">
        <v>6</v>
      </c>
      <c r="C17" s="56">
        <v>1</v>
      </c>
      <c r="D17" s="56">
        <v>1</v>
      </c>
      <c r="E17" s="55" t="s">
        <v>5</v>
      </c>
      <c r="F17" s="57" t="str">
        <f>IFERROR(VLOOKUP(E17,[1]!Costs[#Data],2,FALSE),"")</f>
        <v/>
      </c>
      <c r="G17" s="58">
        <v>0.08</v>
      </c>
      <c r="H17" s="59">
        <v>30</v>
      </c>
      <c r="I17" s="59">
        <v>13</v>
      </c>
      <c r="J17" s="60"/>
      <c r="K17" s="61">
        <f t="shared" si="0"/>
        <v>0</v>
      </c>
      <c r="L17" s="113" t="s">
        <v>91</v>
      </c>
    </row>
    <row r="18" spans="1:12" ht="87" x14ac:dyDescent="0.35">
      <c r="A18" s="94" t="s">
        <v>92</v>
      </c>
      <c r="B18" s="55" t="s">
        <v>6</v>
      </c>
      <c r="C18" s="56">
        <v>1</v>
      </c>
      <c r="D18" s="56">
        <v>1</v>
      </c>
      <c r="E18" s="55" t="s">
        <v>5</v>
      </c>
      <c r="F18" s="57" t="str">
        <f>IFERROR(VLOOKUP(E18,[1]!Costs[#Data],2,FALSE),"")</f>
        <v/>
      </c>
      <c r="G18" s="58">
        <v>0.17</v>
      </c>
      <c r="H18" s="59">
        <v>10</v>
      </c>
      <c r="I18" s="59">
        <v>13</v>
      </c>
      <c r="J18" s="60"/>
      <c r="K18" s="61">
        <f t="shared" si="0"/>
        <v>0</v>
      </c>
      <c r="L18" s="113" t="s">
        <v>93</v>
      </c>
    </row>
    <row r="19" spans="1:12" ht="43.5" x14ac:dyDescent="0.35">
      <c r="A19" s="116" t="s">
        <v>94</v>
      </c>
      <c r="B19" s="117" t="s">
        <v>6</v>
      </c>
      <c r="C19" s="118">
        <v>1</v>
      </c>
      <c r="D19" s="118">
        <v>1</v>
      </c>
      <c r="E19" s="117" t="s">
        <v>5</v>
      </c>
      <c r="F19" s="119" t="str">
        <f>IFERROR(VLOOKUP(E19,[1]!Costs[#Data],2,FALSE),"")</f>
        <v/>
      </c>
      <c r="G19" s="120">
        <v>1</v>
      </c>
      <c r="H19" s="121">
        <v>1</v>
      </c>
      <c r="I19" s="121">
        <v>13</v>
      </c>
      <c r="J19" s="122"/>
      <c r="K19" s="123">
        <f t="shared" si="0"/>
        <v>0</v>
      </c>
      <c r="L19" s="124" t="s">
        <v>95</v>
      </c>
    </row>
    <row r="20" spans="1:12" ht="29" x14ac:dyDescent="0.35">
      <c r="A20" s="116" t="s">
        <v>96</v>
      </c>
      <c r="B20" s="117" t="s">
        <v>6</v>
      </c>
      <c r="C20" s="118">
        <v>1</v>
      </c>
      <c r="D20" s="118">
        <v>1</v>
      </c>
      <c r="E20" s="117" t="s">
        <v>3</v>
      </c>
      <c r="F20" s="119" t="str">
        <f>IFERROR(VLOOKUP(E20,[1]!Costs[#Data],2,FALSE),"")</f>
        <v/>
      </c>
      <c r="G20" s="120">
        <v>0.33</v>
      </c>
      <c r="H20" s="121">
        <v>5</v>
      </c>
      <c r="I20" s="121">
        <v>13</v>
      </c>
      <c r="J20" s="122"/>
      <c r="K20" s="123">
        <f t="shared" si="0"/>
        <v>0</v>
      </c>
      <c r="L20" s="125" t="s">
        <v>97</v>
      </c>
    </row>
    <row r="21" spans="1:12" ht="87" x14ac:dyDescent="0.35">
      <c r="A21" s="93" t="s">
        <v>72</v>
      </c>
      <c r="B21" s="55" t="s">
        <v>8</v>
      </c>
      <c r="C21" s="56">
        <v>1</v>
      </c>
      <c r="D21" s="56">
        <v>1</v>
      </c>
      <c r="E21" s="55" t="s">
        <v>3</v>
      </c>
      <c r="F21" s="57" t="str">
        <f>IFERROR(VLOOKUP(E21,[1]!Costs[#Data],2,FALSE),"")</f>
        <v/>
      </c>
      <c r="G21" s="58">
        <v>0.33</v>
      </c>
      <c r="H21" s="59">
        <v>5</v>
      </c>
      <c r="I21" s="59">
        <v>12</v>
      </c>
      <c r="J21" s="60"/>
      <c r="K21" s="61">
        <f t="shared" si="0"/>
        <v>0</v>
      </c>
      <c r="L21" s="114" t="s">
        <v>73</v>
      </c>
    </row>
    <row r="22" spans="1:12" ht="54.65" customHeight="1" x14ac:dyDescent="0.35">
      <c r="A22" s="33" t="s">
        <v>74</v>
      </c>
      <c r="B22" s="55" t="s">
        <v>8</v>
      </c>
      <c r="C22" s="56">
        <v>1</v>
      </c>
      <c r="D22" s="56">
        <v>1</v>
      </c>
      <c r="E22" s="55" t="s">
        <v>5</v>
      </c>
      <c r="F22" s="57" t="str">
        <f>IFERROR(VLOOKUP(E22,[1]!Costs[#Data],2,FALSE),"")</f>
        <v/>
      </c>
      <c r="G22" s="58">
        <v>0.17</v>
      </c>
      <c r="H22" s="59">
        <v>25</v>
      </c>
      <c r="I22" s="59">
        <v>12</v>
      </c>
      <c r="J22" s="60"/>
      <c r="K22" s="61">
        <f t="shared" si="0"/>
        <v>0</v>
      </c>
      <c r="L22" s="114" t="s">
        <v>98</v>
      </c>
    </row>
    <row r="23" spans="1:12" ht="58" x14ac:dyDescent="0.35">
      <c r="A23" s="32" t="s">
        <v>80</v>
      </c>
      <c r="B23" s="18" t="s">
        <v>8</v>
      </c>
      <c r="C23" s="56">
        <v>1</v>
      </c>
      <c r="D23" s="56">
        <v>3</v>
      </c>
      <c r="E23" s="18" t="s">
        <v>3</v>
      </c>
      <c r="F23" s="57" t="str">
        <f>IFERROR(VLOOKUP(E23,[1]!Costs[#Data],2,FALSE),"")</f>
        <v/>
      </c>
      <c r="G23" s="58">
        <v>0.17</v>
      </c>
      <c r="H23" s="59">
        <v>5</v>
      </c>
      <c r="I23" s="59">
        <v>12</v>
      </c>
      <c r="J23" s="60"/>
      <c r="K23" s="61">
        <f>IFERROR((((F23*G23)*H23)*I23)/D23,0)</f>
        <v>0</v>
      </c>
      <c r="L23" s="114" t="s">
        <v>81</v>
      </c>
    </row>
    <row r="24" spans="1:12" ht="101.5" x14ac:dyDescent="0.35">
      <c r="A24" s="32" t="s">
        <v>82</v>
      </c>
      <c r="B24" s="18" t="s">
        <v>8</v>
      </c>
      <c r="C24" s="56">
        <v>1</v>
      </c>
      <c r="D24" s="56">
        <v>1</v>
      </c>
      <c r="E24" s="18" t="s">
        <v>3</v>
      </c>
      <c r="F24" s="57">
        <v>32.659999999999997</v>
      </c>
      <c r="G24" s="58">
        <v>0.17</v>
      </c>
      <c r="H24" s="59">
        <v>5</v>
      </c>
      <c r="I24" s="59">
        <v>12</v>
      </c>
      <c r="J24" s="60"/>
      <c r="K24" s="61">
        <f t="shared" ref="K24" si="1">IFERROR((((F24*G24)*H24)*I24)/D24,0)</f>
        <v>333.13200000000001</v>
      </c>
      <c r="L24" s="103" t="s">
        <v>83</v>
      </c>
    </row>
    <row r="25" spans="1:12" ht="29" x14ac:dyDescent="0.35">
      <c r="A25" s="32" t="s">
        <v>84</v>
      </c>
      <c r="B25" s="18" t="s">
        <v>8</v>
      </c>
      <c r="C25" s="56">
        <v>1</v>
      </c>
      <c r="D25" s="56">
        <v>4</v>
      </c>
      <c r="E25" s="18" t="s">
        <v>5</v>
      </c>
      <c r="F25" s="57" t="str">
        <f>IFERROR(VLOOKUP(E25,[1]!Costs[#Data],2,FALSE),"")</f>
        <v/>
      </c>
      <c r="G25" s="58">
        <v>0.5</v>
      </c>
      <c r="H25" s="59">
        <v>5</v>
      </c>
      <c r="I25" s="59">
        <v>12</v>
      </c>
      <c r="J25" s="60"/>
      <c r="K25" s="61">
        <f>IFERROR((((F25*G25)*H25)*I25)/D25,0)</f>
        <v>0</v>
      </c>
      <c r="L25" s="114" t="s">
        <v>85</v>
      </c>
    </row>
    <row r="26" spans="1:12" ht="43.5" x14ac:dyDescent="0.35">
      <c r="A26" s="102" t="s">
        <v>86</v>
      </c>
      <c r="B26" s="18" t="s">
        <v>8</v>
      </c>
      <c r="C26" s="56">
        <v>1</v>
      </c>
      <c r="D26" s="56">
        <v>1</v>
      </c>
      <c r="E26" s="18" t="s">
        <v>5</v>
      </c>
      <c r="F26" s="57" t="str">
        <f>IFERROR(VLOOKUP(E26,[1]!Costs[#Data],2,FALSE),"")</f>
        <v/>
      </c>
      <c r="G26" s="58">
        <v>1</v>
      </c>
      <c r="H26" s="59">
        <v>5</v>
      </c>
      <c r="I26" s="59">
        <v>12</v>
      </c>
      <c r="J26" s="60"/>
      <c r="K26" s="61">
        <f>IFERROR((((F26*G26)*H26)*I26)/D26,0)</f>
        <v>0</v>
      </c>
      <c r="L26" s="114" t="s">
        <v>87</v>
      </c>
    </row>
    <row r="27" spans="1:12" ht="72.5" x14ac:dyDescent="0.35">
      <c r="A27" s="32" t="s">
        <v>88</v>
      </c>
      <c r="B27" s="18" t="s">
        <v>8</v>
      </c>
      <c r="C27" s="56">
        <v>1</v>
      </c>
      <c r="D27" s="56">
        <v>3</v>
      </c>
      <c r="E27" s="18" t="s">
        <v>5</v>
      </c>
      <c r="F27" s="57" t="str">
        <f>IFERROR(VLOOKUP(E27,[1]!Costs[#Data],2,FALSE),"")</f>
        <v/>
      </c>
      <c r="G27" s="58">
        <v>0.75</v>
      </c>
      <c r="H27" s="59">
        <v>5</v>
      </c>
      <c r="I27" s="59">
        <v>12</v>
      </c>
      <c r="J27" s="60"/>
      <c r="K27" s="61">
        <f>IFERROR((((F27*G27)*H27)*I27)/D27,0)</f>
        <v>0</v>
      </c>
      <c r="L27" s="103" t="s">
        <v>89</v>
      </c>
    </row>
    <row r="28" spans="1:12" ht="29" x14ac:dyDescent="0.35">
      <c r="A28" s="94" t="s">
        <v>90</v>
      </c>
      <c r="B28" s="55" t="s">
        <v>8</v>
      </c>
      <c r="C28" s="56">
        <v>1</v>
      </c>
      <c r="D28" s="56">
        <v>1</v>
      </c>
      <c r="E28" s="55" t="s">
        <v>5</v>
      </c>
      <c r="F28" s="57" t="str">
        <f>IFERROR(VLOOKUP(E28,[1]!Costs[#Data],2,FALSE),"")</f>
        <v/>
      </c>
      <c r="G28" s="58">
        <v>0.08</v>
      </c>
      <c r="H28" s="59">
        <v>30</v>
      </c>
      <c r="I28" s="59">
        <v>12</v>
      </c>
      <c r="J28" s="60"/>
      <c r="K28" s="61">
        <f>IFERROR((((F28*G28)*H28)*I28)/D28,0)</f>
        <v>0</v>
      </c>
      <c r="L28" s="113" t="s">
        <v>91</v>
      </c>
    </row>
    <row r="29" spans="1:12" ht="87" x14ac:dyDescent="0.35">
      <c r="A29" s="94" t="s">
        <v>92</v>
      </c>
      <c r="B29" s="55" t="s">
        <v>8</v>
      </c>
      <c r="C29" s="56">
        <v>1</v>
      </c>
      <c r="D29" s="56">
        <v>1</v>
      </c>
      <c r="E29" s="55" t="s">
        <v>5</v>
      </c>
      <c r="F29" s="57" t="str">
        <f>IFERROR(VLOOKUP(E29,[1]!Costs[#Data],2,FALSE),"")</f>
        <v/>
      </c>
      <c r="G29" s="58">
        <v>0.17</v>
      </c>
      <c r="H29" s="59">
        <v>10</v>
      </c>
      <c r="I29" s="59">
        <v>12</v>
      </c>
      <c r="J29" s="60"/>
      <c r="K29" s="61">
        <f>IFERROR((((F29*G29)*H29)*I29)/D29,0)</f>
        <v>0</v>
      </c>
      <c r="L29" s="113" t="s">
        <v>93</v>
      </c>
    </row>
    <row r="30" spans="1:12" ht="87" x14ac:dyDescent="0.35">
      <c r="A30" s="93" t="s">
        <v>72</v>
      </c>
      <c r="B30" s="55" t="s">
        <v>4</v>
      </c>
      <c r="C30" s="56">
        <v>1</v>
      </c>
      <c r="D30" s="56">
        <v>1</v>
      </c>
      <c r="E30" s="55" t="s">
        <v>3</v>
      </c>
      <c r="F30" s="57" t="str">
        <f>IFERROR(VLOOKUP(E30,[1]!Costs[#Data],2,FALSE),"")</f>
        <v/>
      </c>
      <c r="G30" s="58">
        <v>0.33</v>
      </c>
      <c r="H30" s="59">
        <v>5</v>
      </c>
      <c r="I30" s="59">
        <v>14</v>
      </c>
      <c r="J30" s="60"/>
      <c r="K30" s="61">
        <f t="shared" ref="K30:K41" si="2">IFERROR((((F30*G30)*H30)*I30)/D30,0)</f>
        <v>0</v>
      </c>
      <c r="L30" s="114" t="s">
        <v>73</v>
      </c>
    </row>
    <row r="31" spans="1:12" ht="87" x14ac:dyDescent="0.35">
      <c r="A31" s="55" t="s">
        <v>99</v>
      </c>
      <c r="B31" s="55" t="s">
        <v>4</v>
      </c>
      <c r="C31" s="56">
        <v>1</v>
      </c>
      <c r="D31" s="56">
        <v>1</v>
      </c>
      <c r="E31" s="55" t="s">
        <v>5</v>
      </c>
      <c r="F31" s="57" t="str">
        <f>IFERROR(VLOOKUP(E31,[1]!Costs[#Data],2,FALSE),"")</f>
        <v/>
      </c>
      <c r="G31" s="58">
        <v>0.25</v>
      </c>
      <c r="H31" s="59">
        <v>15</v>
      </c>
      <c r="I31" s="59">
        <v>14</v>
      </c>
      <c r="J31" s="60"/>
      <c r="K31" s="61">
        <f t="shared" si="2"/>
        <v>0</v>
      </c>
      <c r="L31" s="113" t="s">
        <v>100</v>
      </c>
    </row>
    <row r="32" spans="1:12" ht="58" x14ac:dyDescent="0.35">
      <c r="A32" s="32" t="s">
        <v>80</v>
      </c>
      <c r="B32" s="18" t="s">
        <v>4</v>
      </c>
      <c r="C32" s="56">
        <v>1</v>
      </c>
      <c r="D32" s="56">
        <v>3</v>
      </c>
      <c r="E32" s="18" t="s">
        <v>3</v>
      </c>
      <c r="F32" s="57" t="str">
        <f>IFERROR(VLOOKUP(E32,[1]!Costs[#Data],2,FALSE),"")</f>
        <v/>
      </c>
      <c r="G32" s="58">
        <v>0.17</v>
      </c>
      <c r="H32" s="59">
        <v>5</v>
      </c>
      <c r="I32" s="59">
        <v>14</v>
      </c>
      <c r="J32" s="60"/>
      <c r="K32" s="61">
        <f t="shared" si="2"/>
        <v>0</v>
      </c>
      <c r="L32" s="114" t="s">
        <v>81</v>
      </c>
    </row>
    <row r="33" spans="1:14" ht="58" x14ac:dyDescent="0.35">
      <c r="A33" s="32" t="s">
        <v>101</v>
      </c>
      <c r="B33" s="18" t="s">
        <v>4</v>
      </c>
      <c r="C33" s="56">
        <v>1</v>
      </c>
      <c r="D33" s="56">
        <v>3</v>
      </c>
      <c r="E33" s="18" t="s">
        <v>3</v>
      </c>
      <c r="F33" s="57" t="str">
        <f>IFERROR(VLOOKUP(E33,[1]!Costs[#Data],2,FALSE),"")</f>
        <v/>
      </c>
      <c r="G33" s="58">
        <v>0.17</v>
      </c>
      <c r="H33" s="59">
        <v>5</v>
      </c>
      <c r="I33" s="59">
        <v>14</v>
      </c>
      <c r="J33" s="60"/>
      <c r="K33" s="61">
        <f t="shared" si="2"/>
        <v>0</v>
      </c>
      <c r="L33" s="114" t="s">
        <v>102</v>
      </c>
    </row>
    <row r="34" spans="1:14" ht="43.5" x14ac:dyDescent="0.35">
      <c r="A34" s="32" t="s">
        <v>103</v>
      </c>
      <c r="B34" s="18" t="s">
        <v>4</v>
      </c>
      <c r="C34" s="56">
        <v>1</v>
      </c>
      <c r="D34" s="56">
        <v>5</v>
      </c>
      <c r="E34" s="18" t="s">
        <v>3</v>
      </c>
      <c r="F34" s="57" t="str">
        <f>IFERROR(VLOOKUP(E34,[1]!Costs[#Data],2,FALSE),"")</f>
        <v/>
      </c>
      <c r="G34" s="58">
        <v>0.5</v>
      </c>
      <c r="H34" s="59">
        <v>5</v>
      </c>
      <c r="I34" s="59">
        <v>14</v>
      </c>
      <c r="J34" s="60"/>
      <c r="K34" s="61">
        <f t="shared" si="2"/>
        <v>0</v>
      </c>
      <c r="L34" s="114" t="s">
        <v>104</v>
      </c>
    </row>
    <row r="35" spans="1:14" ht="29" x14ac:dyDescent="0.35">
      <c r="A35" s="32" t="s">
        <v>84</v>
      </c>
      <c r="B35" s="18" t="s">
        <v>4</v>
      </c>
      <c r="C35" s="56">
        <v>1</v>
      </c>
      <c r="D35" s="56">
        <v>4</v>
      </c>
      <c r="E35" s="18" t="s">
        <v>5</v>
      </c>
      <c r="F35" s="57" t="str">
        <f>IFERROR(VLOOKUP(E35,[1]!Costs[#Data],2,FALSE),"")</f>
        <v/>
      </c>
      <c r="G35" s="58">
        <v>0.5</v>
      </c>
      <c r="H35" s="59">
        <v>5</v>
      </c>
      <c r="I35" s="59">
        <v>14</v>
      </c>
      <c r="J35" s="60"/>
      <c r="K35" s="61">
        <f t="shared" si="2"/>
        <v>0</v>
      </c>
      <c r="L35" s="114" t="s">
        <v>85</v>
      </c>
    </row>
    <row r="36" spans="1:14" ht="72.5" x14ac:dyDescent="0.35">
      <c r="A36" s="102" t="s">
        <v>86</v>
      </c>
      <c r="B36" s="18" t="s">
        <v>4</v>
      </c>
      <c r="C36" s="56">
        <v>1</v>
      </c>
      <c r="D36" s="56">
        <v>3</v>
      </c>
      <c r="E36" s="18" t="s">
        <v>5</v>
      </c>
      <c r="F36" s="57" t="str">
        <f>IFERROR(VLOOKUP(E36,[1]!Costs[#Data],2,FALSE),"")</f>
        <v/>
      </c>
      <c r="G36" s="58">
        <v>1.5</v>
      </c>
      <c r="H36" s="59">
        <v>5</v>
      </c>
      <c r="I36" s="59">
        <v>14</v>
      </c>
      <c r="J36" s="60"/>
      <c r="K36" s="61">
        <f t="shared" si="2"/>
        <v>0</v>
      </c>
      <c r="L36" s="114" t="s">
        <v>105</v>
      </c>
    </row>
    <row r="37" spans="1:14" ht="58" x14ac:dyDescent="0.35">
      <c r="A37" s="32" t="s">
        <v>106</v>
      </c>
      <c r="B37" s="18" t="s">
        <v>4</v>
      </c>
      <c r="C37" s="56">
        <v>1</v>
      </c>
      <c r="D37" s="56">
        <v>1</v>
      </c>
      <c r="E37" s="18" t="s">
        <v>5</v>
      </c>
      <c r="F37" s="57" t="str">
        <f>IFERROR(VLOOKUP(E37,[1]!Costs[#Data],2,FALSE),"")</f>
        <v/>
      </c>
      <c r="G37" s="58">
        <v>1</v>
      </c>
      <c r="H37" s="59">
        <v>2</v>
      </c>
      <c r="I37" s="59">
        <v>14</v>
      </c>
      <c r="J37" s="60"/>
      <c r="K37" s="61">
        <f t="shared" si="2"/>
        <v>0</v>
      </c>
      <c r="L37" s="114" t="s">
        <v>107</v>
      </c>
    </row>
    <row r="38" spans="1:14" ht="72.5" x14ac:dyDescent="0.35">
      <c r="A38" s="32" t="s">
        <v>88</v>
      </c>
      <c r="B38" s="18" t="s">
        <v>4</v>
      </c>
      <c r="C38" s="56">
        <v>1</v>
      </c>
      <c r="D38" s="56">
        <v>3</v>
      </c>
      <c r="E38" s="18" t="s">
        <v>5</v>
      </c>
      <c r="F38" s="57" t="str">
        <f>IFERROR(VLOOKUP(E38,[1]!Costs[#Data],2,FALSE),"")</f>
        <v/>
      </c>
      <c r="G38" s="58">
        <v>0.75</v>
      </c>
      <c r="H38" s="59">
        <v>5</v>
      </c>
      <c r="I38" s="59">
        <v>14</v>
      </c>
      <c r="J38" s="60"/>
      <c r="K38" s="61">
        <f t="shared" si="2"/>
        <v>0</v>
      </c>
      <c r="L38" s="103" t="s">
        <v>89</v>
      </c>
    </row>
    <row r="39" spans="1:14" ht="29" x14ac:dyDescent="0.35">
      <c r="A39" s="116" t="s">
        <v>96</v>
      </c>
      <c r="B39" s="117" t="s">
        <v>4</v>
      </c>
      <c r="C39" s="118">
        <v>1</v>
      </c>
      <c r="D39" s="118">
        <v>1</v>
      </c>
      <c r="E39" s="117" t="s">
        <v>3</v>
      </c>
      <c r="F39" s="119" t="str">
        <f>IFERROR(VLOOKUP(E39,[1]!Costs[#Data],2,FALSE),"")</f>
        <v/>
      </c>
      <c r="G39" s="120">
        <v>0.33</v>
      </c>
      <c r="H39" s="121">
        <v>5</v>
      </c>
      <c r="I39" s="121">
        <v>14</v>
      </c>
      <c r="J39" s="122"/>
      <c r="K39" s="123">
        <f t="shared" si="2"/>
        <v>0</v>
      </c>
      <c r="L39" s="125" t="s">
        <v>108</v>
      </c>
    </row>
    <row r="40" spans="1:14" ht="72.5" x14ac:dyDescent="0.35">
      <c r="A40" s="55" t="s">
        <v>109</v>
      </c>
      <c r="B40" s="117" t="s">
        <v>4</v>
      </c>
      <c r="C40" s="118">
        <v>1</v>
      </c>
      <c r="D40" s="118">
        <v>1</v>
      </c>
      <c r="E40" s="117" t="s">
        <v>5</v>
      </c>
      <c r="F40" s="119" t="str">
        <f>IFERROR(VLOOKUP(E40,[1]!Costs[#Data],2,FALSE),"")</f>
        <v/>
      </c>
      <c r="G40" s="120">
        <v>0.5</v>
      </c>
      <c r="H40" s="121">
        <v>2</v>
      </c>
      <c r="I40" s="121">
        <v>14</v>
      </c>
      <c r="J40" s="122"/>
      <c r="K40" s="123">
        <f>IFERROR((((F40*G40)*H40)*I40)/D40,0)</f>
        <v>0</v>
      </c>
      <c r="L40" s="125" t="s">
        <v>110</v>
      </c>
    </row>
    <row r="41" spans="1:14" ht="53.15" customHeight="1" x14ac:dyDescent="0.35">
      <c r="A41" s="32" t="s">
        <v>111</v>
      </c>
      <c r="B41" s="18" t="s">
        <v>4</v>
      </c>
      <c r="C41" s="56">
        <v>1</v>
      </c>
      <c r="D41" s="56">
        <v>3</v>
      </c>
      <c r="E41" s="18" t="s">
        <v>5</v>
      </c>
      <c r="F41" s="57" t="str">
        <f>IFERROR(VLOOKUP(E41,[1]!Costs[#Data],2,FALSE),"")</f>
        <v/>
      </c>
      <c r="G41" s="58">
        <v>0.33</v>
      </c>
      <c r="H41" s="59">
        <v>5</v>
      </c>
      <c r="I41" s="59">
        <v>14</v>
      </c>
      <c r="J41" s="60"/>
      <c r="K41" s="61">
        <f t="shared" si="2"/>
        <v>0</v>
      </c>
      <c r="L41" s="114" t="s">
        <v>112</v>
      </c>
    </row>
    <row r="42" spans="1:14" ht="87" x14ac:dyDescent="0.35">
      <c r="A42" s="126" t="s">
        <v>113</v>
      </c>
      <c r="B42" s="117" t="s">
        <v>4</v>
      </c>
      <c r="C42" s="118">
        <v>1</v>
      </c>
      <c r="D42" s="118">
        <v>1</v>
      </c>
      <c r="E42" s="127" t="s">
        <v>5</v>
      </c>
      <c r="F42" s="119" t="str">
        <f>IFERROR(VLOOKUP(E42,[1]!Costs[#Data],2,FALSE),"")</f>
        <v/>
      </c>
      <c r="G42" s="120">
        <v>0.17</v>
      </c>
      <c r="H42" s="121">
        <v>3</v>
      </c>
      <c r="I42" s="121">
        <v>14</v>
      </c>
      <c r="J42" s="122"/>
      <c r="K42" s="123">
        <f>IFERROR((((F42*G42)*H42)*I42)/D42,0)</f>
        <v>0</v>
      </c>
      <c r="L42" s="125" t="s">
        <v>114</v>
      </c>
    </row>
    <row r="43" spans="1:14" ht="29" x14ac:dyDescent="0.35">
      <c r="A43" s="47" t="s">
        <v>24</v>
      </c>
      <c r="B43" s="48"/>
      <c r="C43" s="20"/>
      <c r="D43" s="20"/>
      <c r="G43" s="22"/>
      <c r="H43" s="23"/>
      <c r="I43" s="23"/>
      <c r="K43" s="24"/>
      <c r="N43" s="25"/>
    </row>
    <row r="44" spans="1:14" x14ac:dyDescent="0.35">
      <c r="A44" s="47"/>
      <c r="B44" s="48"/>
      <c r="C44" s="20"/>
      <c r="D44" s="20"/>
      <c r="G44" s="22"/>
      <c r="H44" s="23"/>
      <c r="I44" s="23"/>
      <c r="K44" s="24"/>
      <c r="N44" s="25"/>
    </row>
    <row r="45" spans="1:14" x14ac:dyDescent="0.35">
      <c r="A45" s="47"/>
      <c r="B45" s="48"/>
      <c r="C45" s="20"/>
      <c r="D45" s="20"/>
      <c r="G45" s="22"/>
      <c r="H45" s="23"/>
      <c r="I45" s="23"/>
      <c r="K45" s="24"/>
      <c r="N45" s="25"/>
    </row>
    <row r="46" spans="1:14" ht="72.5" x14ac:dyDescent="0.35">
      <c r="A46" s="40" t="s">
        <v>25</v>
      </c>
      <c r="B46" s="41" t="s">
        <v>26</v>
      </c>
      <c r="C46" s="42" t="s">
        <v>27</v>
      </c>
      <c r="D46" s="42" t="s">
        <v>28</v>
      </c>
      <c r="E46" s="43" t="s">
        <v>29</v>
      </c>
      <c r="F46" s="44" t="s">
        <v>30</v>
      </c>
      <c r="G46" s="44" t="s">
        <v>31</v>
      </c>
      <c r="H46" s="44" t="s">
        <v>32</v>
      </c>
      <c r="I46" s="44" t="s">
        <v>33</v>
      </c>
      <c r="J46" s="49" t="s">
        <v>21</v>
      </c>
      <c r="K46" s="45" t="s">
        <v>34</v>
      </c>
      <c r="L46" s="46" t="s">
        <v>35</v>
      </c>
    </row>
    <row r="47" spans="1:14" x14ac:dyDescent="0.35">
      <c r="A47" s="32"/>
      <c r="B47" s="18"/>
      <c r="C47" s="56"/>
      <c r="D47" s="56"/>
      <c r="E47" s="67"/>
      <c r="F47" s="68"/>
      <c r="G47" s="58"/>
      <c r="H47" s="59"/>
      <c r="I47" s="59"/>
      <c r="J47" s="60"/>
      <c r="K47" s="61"/>
      <c r="L47" s="39"/>
    </row>
    <row r="48" spans="1:14" x14ac:dyDescent="0.35">
      <c r="A48" s="55"/>
      <c r="B48" s="55"/>
      <c r="C48" s="56"/>
      <c r="D48" s="56"/>
      <c r="E48" s="67"/>
      <c r="F48" s="68"/>
      <c r="G48" s="58"/>
      <c r="H48" s="59"/>
      <c r="I48" s="59"/>
      <c r="J48" s="60"/>
      <c r="K48" s="61">
        <f>IFERROR((((F48*G48)*H48)*I48)/D48,0)</f>
        <v>0</v>
      </c>
      <c r="L48" s="69"/>
    </row>
    <row r="49" spans="1:12" x14ac:dyDescent="0.35">
      <c r="A49" s="32"/>
      <c r="B49" s="18"/>
      <c r="C49" s="56"/>
      <c r="D49" s="56"/>
      <c r="E49" s="67"/>
      <c r="F49" s="68"/>
      <c r="G49" s="58"/>
      <c r="H49" s="59"/>
      <c r="I49" s="59"/>
      <c r="J49" s="60"/>
      <c r="K49" s="61">
        <f t="shared" si="0"/>
        <v>0</v>
      </c>
      <c r="L49" s="39"/>
    </row>
    <row r="50" spans="1:12" x14ac:dyDescent="0.35">
      <c r="A50" s="55"/>
      <c r="B50" s="55"/>
      <c r="C50" s="56"/>
      <c r="D50" s="56"/>
      <c r="E50" s="67"/>
      <c r="F50" s="68"/>
      <c r="G50" s="58"/>
      <c r="H50" s="59"/>
      <c r="I50" s="59"/>
      <c r="J50" s="60"/>
      <c r="K50" s="61">
        <f>IFERROR((((F50*G50)*H50)*I50)/D50,0)</f>
        <v>0</v>
      </c>
      <c r="L50" s="69"/>
    </row>
    <row r="51" spans="1:12" x14ac:dyDescent="0.35">
      <c r="A51" s="32"/>
      <c r="B51" s="18"/>
      <c r="C51" s="56"/>
      <c r="D51" s="56"/>
      <c r="E51" s="67"/>
      <c r="F51" s="68"/>
      <c r="G51" s="58"/>
      <c r="H51" s="59"/>
      <c r="I51" s="59"/>
      <c r="J51" s="60"/>
      <c r="K51" s="61">
        <f t="shared" ref="K51:K54" si="3">IFERROR((((F51*G51)*H51)*I51)/D51,0)</f>
        <v>0</v>
      </c>
      <c r="L51" s="39"/>
    </row>
    <row r="52" spans="1:12" x14ac:dyDescent="0.35">
      <c r="A52" s="32"/>
      <c r="B52" s="18"/>
      <c r="C52" s="56"/>
      <c r="D52" s="56"/>
      <c r="E52" s="67"/>
      <c r="F52" s="68"/>
      <c r="G52" s="58"/>
      <c r="H52" s="59"/>
      <c r="I52" s="59"/>
      <c r="J52" s="60"/>
      <c r="K52" s="61">
        <f t="shared" si="3"/>
        <v>0</v>
      </c>
      <c r="L52" s="39"/>
    </row>
    <row r="53" spans="1:12" x14ac:dyDescent="0.35">
      <c r="A53" s="32"/>
      <c r="B53" s="18"/>
      <c r="C53" s="56"/>
      <c r="D53" s="56"/>
      <c r="E53" s="67"/>
      <c r="F53" s="68"/>
      <c r="G53" s="58"/>
      <c r="H53" s="59"/>
      <c r="I53" s="59"/>
      <c r="J53" s="60"/>
      <c r="K53" s="61">
        <f t="shared" si="3"/>
        <v>0</v>
      </c>
      <c r="L53" s="39"/>
    </row>
    <row r="54" spans="1:12" x14ac:dyDescent="0.35">
      <c r="A54" s="32"/>
      <c r="B54" s="18"/>
      <c r="C54" s="56"/>
      <c r="D54" s="56"/>
      <c r="E54" s="67"/>
      <c r="F54" s="68"/>
      <c r="G54" s="58"/>
      <c r="H54" s="59"/>
      <c r="I54" s="59"/>
      <c r="J54" s="60"/>
      <c r="K54" s="61">
        <f t="shared" si="3"/>
        <v>0</v>
      </c>
      <c r="L54" s="39"/>
    </row>
    <row r="55" spans="1:12" x14ac:dyDescent="0.35">
      <c r="A55" s="26"/>
    </row>
    <row r="56" spans="1:12" ht="15" thickBot="1" x14ac:dyDescent="0.4">
      <c r="H56" s="134" t="s">
        <v>36</v>
      </c>
      <c r="I56" s="135"/>
      <c r="J56" s="136"/>
      <c r="K56" s="29">
        <f>SUM(K7:K50)</f>
        <v>694.02499999999998</v>
      </c>
    </row>
    <row r="57" spans="1:12" ht="15" thickTop="1" x14ac:dyDescent="0.35">
      <c r="A57" s="27"/>
    </row>
    <row r="58" spans="1:12" x14ac:dyDescent="0.35">
      <c r="A58" s="28"/>
      <c r="B58" s="28"/>
      <c r="D58" s="15"/>
      <c r="E58" s="15"/>
      <c r="F58" s="15"/>
      <c r="G58" s="15"/>
      <c r="H58" s="15"/>
      <c r="I58" s="51" t="s">
        <v>37</v>
      </c>
      <c r="J58" s="53" t="s">
        <v>21</v>
      </c>
      <c r="K58" s="50" t="s">
        <v>38</v>
      </c>
      <c r="L58" s="54" t="s">
        <v>23</v>
      </c>
    </row>
    <row r="59" spans="1:12" x14ac:dyDescent="0.35">
      <c r="A59" s="28"/>
      <c r="B59" s="28"/>
      <c r="I59" s="52"/>
      <c r="J59" s="60"/>
      <c r="K59" s="61"/>
      <c r="L59" s="39"/>
    </row>
    <row r="60" spans="1:12" x14ac:dyDescent="0.35">
      <c r="A60" s="28"/>
      <c r="B60" s="28"/>
      <c r="I60" s="52"/>
      <c r="J60" s="60"/>
      <c r="K60" s="61"/>
      <c r="L60" s="39"/>
    </row>
    <row r="61" spans="1:12" x14ac:dyDescent="0.35">
      <c r="A61" s="28"/>
      <c r="B61" s="28"/>
      <c r="I61" s="52"/>
      <c r="J61" s="60"/>
      <c r="K61" s="61">
        <v>0</v>
      </c>
      <c r="L61" s="39"/>
    </row>
    <row r="62" spans="1:12" x14ac:dyDescent="0.35">
      <c r="A62" s="28"/>
      <c r="B62" s="28"/>
      <c r="I62" s="52"/>
      <c r="J62" s="60"/>
      <c r="K62" s="61">
        <v>0</v>
      </c>
      <c r="L62" s="39"/>
    </row>
    <row r="63" spans="1:12" x14ac:dyDescent="0.35">
      <c r="I63" s="52"/>
      <c r="J63" s="60"/>
      <c r="K63" s="61">
        <v>0</v>
      </c>
      <c r="L63" s="39"/>
    </row>
    <row r="64" spans="1:12" x14ac:dyDescent="0.35">
      <c r="I64" s="52"/>
      <c r="J64" s="60"/>
      <c r="K64" s="61">
        <v>0</v>
      </c>
      <c r="L64" s="39"/>
    </row>
    <row r="65" spans="9:12" x14ac:dyDescent="0.35">
      <c r="I65" s="52"/>
      <c r="J65" s="60"/>
      <c r="K65" s="61">
        <v>0</v>
      </c>
      <c r="L65" s="39"/>
    </row>
    <row r="67" spans="9:12" ht="15" thickBot="1" x14ac:dyDescent="0.4">
      <c r="I67" s="62" t="s">
        <v>40</v>
      </c>
      <c r="J67" s="62"/>
      <c r="K67" s="30">
        <f>SUM(K59:K65)</f>
        <v>0</v>
      </c>
    </row>
    <row r="68" spans="9:12" ht="15" thickTop="1" x14ac:dyDescent="0.35"/>
    <row r="69" spans="9:12" ht="15" thickBot="1" x14ac:dyDescent="0.4">
      <c r="I69" s="7" t="s">
        <v>41</v>
      </c>
      <c r="J69" s="9"/>
      <c r="K69" s="31">
        <f>K56+K67</f>
        <v>694.02499999999998</v>
      </c>
    </row>
    <row r="70" spans="9:12" ht="15" thickTop="1" x14ac:dyDescent="0.35"/>
  </sheetData>
  <protectedRanges>
    <protectedRange sqref="H56:K56 A7:B7 A46:B46 D58:I58 I67:K67 J69:K69 K58:K65 K47:K54 F47:F54 K8:K41 F8:F41" name="Locked cells_3"/>
  </protectedRanges>
  <mergeCells count="3">
    <mergeCell ref="H56:J56"/>
    <mergeCell ref="A1:L2"/>
    <mergeCell ref="B4:E4"/>
  </mergeCells>
  <dataValidations count="1">
    <dataValidation type="list" allowBlank="1" showInputMessage="1" showErrorMessage="1" sqref="B8:B42" xr:uid="{54C4E4AB-2013-4CA5-903A-01485AB5A78A}">
      <formula1>"Spring,Summer,Autumn"</formula1>
    </dataValidation>
  </dataValidations>
  <pageMargins left="0.7" right="0.7" top="0.75" bottom="0.75" header="0.3" footer="0.3"/>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C9576-F66B-42BE-BBE5-41CE1C4C1BD5}">
  <dimension ref="A1:N53"/>
  <sheetViews>
    <sheetView topLeftCell="A12" workbookViewId="0">
      <selection activeCell="A13" sqref="A13"/>
    </sheetView>
  </sheetViews>
  <sheetFormatPr defaultColWidth="8.7265625" defaultRowHeight="14.5" x14ac:dyDescent="0.35"/>
  <cols>
    <col min="1" max="1" width="35.81640625" style="16" customWidth="1"/>
    <col min="2" max="2" width="13.7265625" style="16" customWidth="1"/>
    <col min="3" max="4" width="10.7265625" style="16" customWidth="1"/>
    <col min="5" max="5" width="18.7265625" style="16" customWidth="1"/>
    <col min="6" max="6" width="20.81640625" style="16" customWidth="1"/>
    <col min="7" max="7" width="12" style="16" bestFit="1" customWidth="1"/>
    <col min="8" max="8" width="12.54296875" style="16" customWidth="1"/>
    <col min="9" max="9" width="33.26953125" style="16" customWidth="1"/>
    <col min="10" max="10" width="11.81640625" style="16" customWidth="1"/>
    <col min="11" max="11" width="30.26953125" style="16" customWidth="1"/>
    <col min="12" max="12" width="54.54296875" style="16" customWidth="1"/>
    <col min="13" max="13" width="24.26953125" style="16" customWidth="1"/>
    <col min="14" max="16384" width="8.7265625" style="16"/>
  </cols>
  <sheetData>
    <row r="1" spans="1:12" ht="15" customHeight="1" x14ac:dyDescent="0.35">
      <c r="A1" s="129" t="s">
        <v>10</v>
      </c>
      <c r="B1" s="130"/>
      <c r="C1" s="130"/>
      <c r="D1" s="130"/>
      <c r="E1" s="130"/>
      <c r="F1" s="130"/>
      <c r="G1" s="130"/>
      <c r="H1" s="130"/>
      <c r="I1" s="130"/>
      <c r="J1" s="130"/>
      <c r="K1" s="130"/>
      <c r="L1" s="130"/>
    </row>
    <row r="2" spans="1:12" ht="15" customHeight="1" x14ac:dyDescent="0.35">
      <c r="A2" s="131"/>
      <c r="B2" s="132"/>
      <c r="C2" s="132"/>
      <c r="D2" s="132"/>
      <c r="E2" s="132"/>
      <c r="F2" s="132"/>
      <c r="G2" s="132"/>
      <c r="H2" s="132"/>
      <c r="I2" s="132"/>
      <c r="J2" s="132"/>
      <c r="K2" s="132"/>
      <c r="L2" s="132"/>
    </row>
    <row r="3" spans="1:12" ht="5.5" customHeight="1" x14ac:dyDescent="0.35"/>
    <row r="4" spans="1:12" ht="23.5" x14ac:dyDescent="0.55000000000000004">
      <c r="A4" s="63"/>
      <c r="B4" s="133" t="s">
        <v>11</v>
      </c>
      <c r="C4" s="133"/>
      <c r="D4" s="133"/>
      <c r="E4" s="133"/>
      <c r="F4" s="17"/>
      <c r="G4" s="17"/>
      <c r="H4" s="17"/>
      <c r="I4" s="17"/>
      <c r="J4" s="17"/>
      <c r="K4" s="17"/>
      <c r="L4" s="17"/>
    </row>
    <row r="5" spans="1:12" ht="4.9000000000000004" customHeight="1" x14ac:dyDescent="0.35"/>
    <row r="6" spans="1:12" ht="40.15" customHeight="1" x14ac:dyDescent="0.35"/>
    <row r="7" spans="1:12" ht="72.5" x14ac:dyDescent="0.35">
      <c r="A7" s="35" t="s">
        <v>12</v>
      </c>
      <c r="B7" s="36" t="s">
        <v>13</v>
      </c>
      <c r="C7" s="37" t="s">
        <v>14</v>
      </c>
      <c r="D7" s="37" t="s">
        <v>15</v>
      </c>
      <c r="E7" s="38" t="s">
        <v>16</v>
      </c>
      <c r="F7" s="37" t="s">
        <v>17</v>
      </c>
      <c r="G7" s="37" t="s">
        <v>18</v>
      </c>
      <c r="H7" s="37" t="s">
        <v>19</v>
      </c>
      <c r="I7" s="37" t="s">
        <v>20</v>
      </c>
      <c r="J7" s="64" t="s">
        <v>21</v>
      </c>
      <c r="K7" s="65" t="s">
        <v>22</v>
      </c>
      <c r="L7" s="66" t="s">
        <v>23</v>
      </c>
    </row>
    <row r="8" spans="1:12" ht="29" x14ac:dyDescent="0.35">
      <c r="A8" s="93" t="s">
        <v>115</v>
      </c>
      <c r="B8" s="55" t="s">
        <v>8</v>
      </c>
      <c r="C8" s="56">
        <v>1</v>
      </c>
      <c r="D8" s="56">
        <v>1</v>
      </c>
      <c r="E8" s="55" t="s">
        <v>3</v>
      </c>
      <c r="F8" s="57" t="str">
        <f>IFERROR(VLOOKUP(E8,[2]!Costs[#Data],2,FALSE),"")</f>
        <v/>
      </c>
      <c r="G8" s="58">
        <v>0.17</v>
      </c>
      <c r="H8" s="59">
        <v>10</v>
      </c>
      <c r="I8" s="59">
        <v>13</v>
      </c>
      <c r="J8" s="60"/>
      <c r="K8" s="74">
        <f>IFERROR((((F8*G8)*H8)*I8)/D8,0)</f>
        <v>0</v>
      </c>
      <c r="L8" s="34" t="s">
        <v>116</v>
      </c>
    </row>
    <row r="9" spans="1:12" s="100" customFormat="1" ht="72.5" x14ac:dyDescent="0.35">
      <c r="A9" s="93" t="s">
        <v>117</v>
      </c>
      <c r="B9" s="94" t="s">
        <v>8</v>
      </c>
      <c r="C9" s="95">
        <v>1</v>
      </c>
      <c r="D9" s="95">
        <v>3</v>
      </c>
      <c r="E9" s="94" t="s">
        <v>5</v>
      </c>
      <c r="F9" s="57" t="str">
        <f>IFERROR(VLOOKUP(E9,[2]!Costs[#Data],2,FALSE),"")</f>
        <v/>
      </c>
      <c r="G9" s="96">
        <v>0.5</v>
      </c>
      <c r="H9" s="97">
        <v>1</v>
      </c>
      <c r="I9" s="97">
        <v>10</v>
      </c>
      <c r="J9" s="98"/>
      <c r="K9" s="99">
        <f t="shared" ref="K9:K24" si="0">IFERROR((((F9*G9)*H9)*I9)/D9,0)</f>
        <v>0</v>
      </c>
      <c r="L9" s="34" t="s">
        <v>118</v>
      </c>
    </row>
    <row r="10" spans="1:12" ht="29" x14ac:dyDescent="0.35">
      <c r="A10" s="33" t="s">
        <v>119</v>
      </c>
      <c r="B10" s="55" t="s">
        <v>8</v>
      </c>
      <c r="C10" s="56">
        <v>1</v>
      </c>
      <c r="D10" s="56">
        <v>1</v>
      </c>
      <c r="E10" s="55" t="s">
        <v>5</v>
      </c>
      <c r="F10" s="57" t="str">
        <f>IFERROR(VLOOKUP(E10,[2]!Costs[#Data],2,FALSE),"")</f>
        <v/>
      </c>
      <c r="G10" s="58">
        <v>0.25</v>
      </c>
      <c r="H10" s="59">
        <v>5</v>
      </c>
      <c r="I10" s="59">
        <v>10</v>
      </c>
      <c r="J10" s="60"/>
      <c r="K10" s="61">
        <f t="shared" si="0"/>
        <v>0</v>
      </c>
      <c r="L10" s="34" t="s">
        <v>120</v>
      </c>
    </row>
    <row r="11" spans="1:12" ht="58" x14ac:dyDescent="0.35">
      <c r="A11" s="93" t="s">
        <v>121</v>
      </c>
      <c r="B11" s="94" t="s">
        <v>8</v>
      </c>
      <c r="C11" s="95">
        <v>1</v>
      </c>
      <c r="D11" s="95">
        <v>1</v>
      </c>
      <c r="E11" s="94" t="s">
        <v>5</v>
      </c>
      <c r="F11" s="101" t="str">
        <f>IFERROR(VLOOKUP(E11,[2]!Costs[#Data],2,FALSE),"")</f>
        <v/>
      </c>
      <c r="G11" s="96">
        <v>0.25</v>
      </c>
      <c r="H11" s="97">
        <v>11</v>
      </c>
      <c r="I11" s="97">
        <v>13</v>
      </c>
      <c r="J11" s="98"/>
      <c r="K11" s="99">
        <f t="shared" si="0"/>
        <v>0</v>
      </c>
      <c r="L11" s="34" t="s">
        <v>122</v>
      </c>
    </row>
    <row r="12" spans="1:12" ht="29" x14ac:dyDescent="0.35">
      <c r="A12" s="93" t="s">
        <v>123</v>
      </c>
      <c r="B12" s="55" t="s">
        <v>8</v>
      </c>
      <c r="C12" s="56">
        <v>1</v>
      </c>
      <c r="D12" s="56">
        <v>1</v>
      </c>
      <c r="E12" s="55" t="s">
        <v>5</v>
      </c>
      <c r="F12" s="57" t="str">
        <f>IFERROR(VLOOKUP(E12,[2]!Costs[#Data],2,FALSE),"")</f>
        <v/>
      </c>
      <c r="G12" s="58">
        <v>0.33</v>
      </c>
      <c r="H12" s="59">
        <v>2</v>
      </c>
      <c r="I12" s="59">
        <v>13</v>
      </c>
      <c r="J12" s="60"/>
      <c r="K12" s="61">
        <f t="shared" si="0"/>
        <v>0</v>
      </c>
      <c r="L12" s="34" t="s">
        <v>124</v>
      </c>
    </row>
    <row r="13" spans="1:12" ht="71.150000000000006" customHeight="1" x14ac:dyDescent="0.35">
      <c r="A13" s="93" t="s">
        <v>125</v>
      </c>
      <c r="B13" s="55" t="s">
        <v>4</v>
      </c>
      <c r="C13" s="56">
        <v>1</v>
      </c>
      <c r="D13" s="56">
        <v>1</v>
      </c>
      <c r="E13" s="55" t="s">
        <v>3</v>
      </c>
      <c r="F13" s="57" t="str">
        <f>IFERROR(VLOOKUP(E13,[2]!Costs[#Data],2,FALSE),"")</f>
        <v/>
      </c>
      <c r="G13" s="58">
        <v>0.17</v>
      </c>
      <c r="H13" s="59">
        <v>10</v>
      </c>
      <c r="I13" s="59">
        <v>13</v>
      </c>
      <c r="J13" s="60"/>
      <c r="K13" s="61">
        <f t="shared" si="0"/>
        <v>0</v>
      </c>
      <c r="L13" s="34" t="s">
        <v>126</v>
      </c>
    </row>
    <row r="14" spans="1:12" ht="90.65" customHeight="1" x14ac:dyDescent="0.35">
      <c r="A14" s="93" t="s">
        <v>127</v>
      </c>
      <c r="B14" s="55" t="s">
        <v>4</v>
      </c>
      <c r="C14" s="56">
        <v>1</v>
      </c>
      <c r="D14" s="56">
        <v>5</v>
      </c>
      <c r="E14" s="55" t="s">
        <v>3</v>
      </c>
      <c r="F14" s="57" t="str">
        <f>IFERROR(VLOOKUP(E14,[2]!Costs[#Data],2,FALSE),"")</f>
        <v/>
      </c>
      <c r="G14" s="58">
        <v>3</v>
      </c>
      <c r="H14" s="59">
        <v>5</v>
      </c>
      <c r="I14" s="59">
        <v>13</v>
      </c>
      <c r="J14" s="60"/>
      <c r="K14" s="61">
        <f t="shared" si="0"/>
        <v>0</v>
      </c>
      <c r="L14" s="34" t="s">
        <v>128</v>
      </c>
    </row>
    <row r="15" spans="1:12" ht="70" customHeight="1" x14ac:dyDescent="0.35">
      <c r="A15" s="93" t="s">
        <v>129</v>
      </c>
      <c r="B15" s="55" t="s">
        <v>4</v>
      </c>
      <c r="C15" s="56">
        <v>1</v>
      </c>
      <c r="D15" s="56">
        <v>4</v>
      </c>
      <c r="E15" s="55" t="s">
        <v>5</v>
      </c>
      <c r="F15" s="57" t="str">
        <f>IFERROR(VLOOKUP(E15,[2]!Costs[#Data],2,FALSE),"")</f>
        <v/>
      </c>
      <c r="G15" s="58">
        <v>0.5</v>
      </c>
      <c r="H15" s="59">
        <v>1</v>
      </c>
      <c r="I15" s="59">
        <v>13</v>
      </c>
      <c r="J15" s="60"/>
      <c r="K15" s="61">
        <f t="shared" si="0"/>
        <v>0</v>
      </c>
      <c r="L15" s="34" t="s">
        <v>130</v>
      </c>
    </row>
    <row r="16" spans="1:12" ht="55.5" customHeight="1" x14ac:dyDescent="0.35">
      <c r="A16" s="93" t="s">
        <v>131</v>
      </c>
      <c r="B16" s="55" t="s">
        <v>4</v>
      </c>
      <c r="C16" s="56">
        <v>1</v>
      </c>
      <c r="D16" s="56">
        <v>6</v>
      </c>
      <c r="E16" s="55" t="s">
        <v>5</v>
      </c>
      <c r="F16" s="57" t="str">
        <f>IFERROR(VLOOKUP(E16,[2]!Costs[#Data],2,FALSE),"")</f>
        <v/>
      </c>
      <c r="G16" s="58">
        <v>0.5</v>
      </c>
      <c r="H16" s="59">
        <v>3</v>
      </c>
      <c r="I16" s="59">
        <v>13</v>
      </c>
      <c r="J16" s="60"/>
      <c r="K16" s="61">
        <f t="shared" si="0"/>
        <v>0</v>
      </c>
      <c r="L16" s="34" t="s">
        <v>132</v>
      </c>
    </row>
    <row r="17" spans="1:14" ht="53.5" customHeight="1" x14ac:dyDescent="0.35">
      <c r="A17" s="93" t="s">
        <v>133</v>
      </c>
      <c r="B17" s="55" t="s">
        <v>4</v>
      </c>
      <c r="C17" s="56">
        <v>1</v>
      </c>
      <c r="D17" s="56">
        <v>1</v>
      </c>
      <c r="E17" s="55" t="s">
        <v>5</v>
      </c>
      <c r="F17" s="57" t="str">
        <f>IFERROR(VLOOKUP(E17,[2]!Costs[#Data],2,FALSE),"")</f>
        <v/>
      </c>
      <c r="G17" s="58">
        <v>0.5</v>
      </c>
      <c r="H17" s="59">
        <v>2</v>
      </c>
      <c r="I17" s="59">
        <v>13</v>
      </c>
      <c r="J17" s="60"/>
      <c r="K17" s="61">
        <f t="shared" si="0"/>
        <v>0</v>
      </c>
      <c r="L17" s="34" t="s">
        <v>134</v>
      </c>
    </row>
    <row r="18" spans="1:14" ht="48.65" customHeight="1" x14ac:dyDescent="0.35">
      <c r="A18" s="93" t="s">
        <v>135</v>
      </c>
      <c r="B18" s="55" t="s">
        <v>4</v>
      </c>
      <c r="C18" s="56">
        <v>1</v>
      </c>
      <c r="D18" s="56">
        <v>6</v>
      </c>
      <c r="E18" s="55" t="s">
        <v>3</v>
      </c>
      <c r="F18" s="57" t="str">
        <f>IFERROR(VLOOKUP(E18,[2]!Costs[#Data],2,FALSE),"")</f>
        <v/>
      </c>
      <c r="G18" s="58">
        <v>0.5</v>
      </c>
      <c r="H18" s="59">
        <v>1</v>
      </c>
      <c r="I18" s="59">
        <v>12</v>
      </c>
      <c r="J18" s="60"/>
      <c r="K18" s="61">
        <f t="shared" si="0"/>
        <v>0</v>
      </c>
      <c r="L18" s="34" t="s">
        <v>136</v>
      </c>
    </row>
    <row r="19" spans="1:14" ht="13.5" customHeight="1" x14ac:dyDescent="0.35">
      <c r="A19" s="104"/>
      <c r="B19" s="105"/>
      <c r="C19" s="106"/>
      <c r="D19" s="106"/>
      <c r="E19" s="105"/>
      <c r="F19" s="107" t="str">
        <f>IFERROR(VLOOKUP(E19,[2]!Costs[#Data],2,FALSE),"")</f>
        <v/>
      </c>
      <c r="G19" s="108"/>
      <c r="H19" s="109"/>
      <c r="I19" s="109"/>
      <c r="J19" s="110"/>
      <c r="K19" s="111">
        <f t="shared" si="0"/>
        <v>0</v>
      </c>
      <c r="L19" s="112"/>
    </row>
    <row r="20" spans="1:14" ht="70" customHeight="1" x14ac:dyDescent="0.35">
      <c r="A20" s="93" t="s">
        <v>137</v>
      </c>
      <c r="B20" s="55" t="s">
        <v>6</v>
      </c>
      <c r="C20" s="56">
        <v>1</v>
      </c>
      <c r="D20" s="56">
        <v>1</v>
      </c>
      <c r="E20" s="55" t="s">
        <v>3</v>
      </c>
      <c r="F20" s="57" t="str">
        <f>IFERROR(VLOOKUP(E20,[2]!Costs[#Data],2,FALSE),"")</f>
        <v/>
      </c>
      <c r="G20" s="58">
        <v>0.17</v>
      </c>
      <c r="H20" s="59">
        <v>5</v>
      </c>
      <c r="I20" s="59">
        <v>13</v>
      </c>
      <c r="J20" s="60"/>
      <c r="K20" s="61">
        <f t="shared" si="0"/>
        <v>0</v>
      </c>
      <c r="L20" s="34" t="s">
        <v>138</v>
      </c>
    </row>
    <row r="21" spans="1:14" ht="75" customHeight="1" x14ac:dyDescent="0.35">
      <c r="A21" s="93" t="s">
        <v>139</v>
      </c>
      <c r="B21" s="55" t="s">
        <v>6</v>
      </c>
      <c r="C21" s="56">
        <v>1</v>
      </c>
      <c r="D21" s="56">
        <v>4</v>
      </c>
      <c r="E21" s="55" t="s">
        <v>3</v>
      </c>
      <c r="F21" s="57" t="str">
        <f>IFERROR(VLOOKUP(E21,[2]!Costs[#Data],2,FALSE),"")</f>
        <v/>
      </c>
      <c r="G21" s="58">
        <v>2</v>
      </c>
      <c r="H21" s="59">
        <v>5</v>
      </c>
      <c r="I21" s="59">
        <v>13</v>
      </c>
      <c r="J21" s="60"/>
      <c r="K21" s="61">
        <f t="shared" si="0"/>
        <v>0</v>
      </c>
      <c r="L21" s="34" t="s">
        <v>140</v>
      </c>
    </row>
    <row r="22" spans="1:14" ht="43.5" x14ac:dyDescent="0.35">
      <c r="A22" s="102" t="s">
        <v>141</v>
      </c>
      <c r="B22" s="55" t="s">
        <v>6</v>
      </c>
      <c r="C22" s="56">
        <v>1</v>
      </c>
      <c r="D22" s="56">
        <v>1</v>
      </c>
      <c r="E22" s="55" t="s">
        <v>3</v>
      </c>
      <c r="F22" s="57" t="str">
        <f>IFERROR(VLOOKUP(E22,[2]!Costs[#Data],2,FALSE),"")</f>
        <v/>
      </c>
      <c r="G22" s="58">
        <v>0.17</v>
      </c>
      <c r="H22" s="59">
        <v>5</v>
      </c>
      <c r="I22" s="59">
        <v>12</v>
      </c>
      <c r="J22" s="60"/>
      <c r="K22" s="61">
        <f t="shared" si="0"/>
        <v>0</v>
      </c>
      <c r="L22" s="34" t="s">
        <v>142</v>
      </c>
    </row>
    <row r="23" spans="1:14" ht="43.5" x14ac:dyDescent="0.35">
      <c r="A23" s="93" t="s">
        <v>143</v>
      </c>
      <c r="B23" s="55" t="s">
        <v>6</v>
      </c>
      <c r="C23" s="56">
        <v>1</v>
      </c>
      <c r="D23" s="56">
        <v>4</v>
      </c>
      <c r="E23" s="55" t="s">
        <v>3</v>
      </c>
      <c r="F23" s="57" t="str">
        <f>IFERROR(VLOOKUP(E23,[2]!Costs[#Data],2,FALSE),"")</f>
        <v/>
      </c>
      <c r="G23" s="58">
        <v>2</v>
      </c>
      <c r="H23" s="59">
        <v>2</v>
      </c>
      <c r="I23" s="59">
        <v>13</v>
      </c>
      <c r="J23" s="60"/>
      <c r="K23" s="61">
        <f t="shared" si="0"/>
        <v>0</v>
      </c>
      <c r="L23" s="34" t="s">
        <v>144</v>
      </c>
      <c r="N23" s="25"/>
    </row>
    <row r="24" spans="1:14" ht="72.5" x14ac:dyDescent="0.35">
      <c r="A24" s="93" t="s">
        <v>133</v>
      </c>
      <c r="B24" s="55" t="s">
        <v>6</v>
      </c>
      <c r="C24" s="56">
        <v>1</v>
      </c>
      <c r="D24" s="56">
        <v>1</v>
      </c>
      <c r="E24" s="55" t="s">
        <v>5</v>
      </c>
      <c r="F24" s="57" t="str">
        <f>IFERROR(VLOOKUP(E24,[2]!Costs[#Data],2,FALSE),"")</f>
        <v/>
      </c>
      <c r="G24" s="58">
        <v>0.5</v>
      </c>
      <c r="H24" s="59">
        <v>2</v>
      </c>
      <c r="I24" s="59">
        <v>13</v>
      </c>
      <c r="J24" s="60"/>
      <c r="K24" s="61">
        <f t="shared" si="0"/>
        <v>0</v>
      </c>
      <c r="L24" s="34" t="s">
        <v>145</v>
      </c>
      <c r="N24" s="25"/>
    </row>
    <row r="25" spans="1:14" x14ac:dyDescent="0.35">
      <c r="B25" s="19"/>
      <c r="C25" s="20"/>
      <c r="D25" s="20"/>
      <c r="E25" s="20"/>
      <c r="F25" s="21"/>
      <c r="G25" s="22"/>
      <c r="H25" s="23"/>
      <c r="I25" s="23"/>
      <c r="K25" s="24"/>
      <c r="N25" s="25"/>
    </row>
    <row r="26" spans="1:14" ht="29" x14ac:dyDescent="0.35">
      <c r="A26" s="47" t="s">
        <v>24</v>
      </c>
      <c r="B26" s="48"/>
      <c r="C26" s="20"/>
      <c r="D26" s="20"/>
      <c r="G26" s="22"/>
      <c r="H26" s="23"/>
      <c r="I26" s="23"/>
      <c r="K26" s="24"/>
    </row>
    <row r="27" spans="1:14" x14ac:dyDescent="0.35">
      <c r="A27" s="47"/>
      <c r="B27" s="48"/>
      <c r="C27" s="20"/>
      <c r="D27" s="20"/>
      <c r="G27" s="22"/>
      <c r="H27" s="23"/>
      <c r="I27" s="23"/>
      <c r="K27" s="24"/>
    </row>
    <row r="28" spans="1:14" x14ac:dyDescent="0.35">
      <c r="A28" s="47"/>
      <c r="B28" s="48"/>
      <c r="C28" s="20"/>
      <c r="D28" s="20"/>
      <c r="G28" s="22"/>
      <c r="H28" s="23"/>
      <c r="I28" s="23"/>
      <c r="K28" s="24"/>
    </row>
    <row r="29" spans="1:14" ht="72.5" x14ac:dyDescent="0.35">
      <c r="A29" s="40" t="s">
        <v>25</v>
      </c>
      <c r="B29" s="41" t="s">
        <v>26</v>
      </c>
      <c r="C29" s="42" t="s">
        <v>27</v>
      </c>
      <c r="D29" s="42" t="s">
        <v>28</v>
      </c>
      <c r="E29" s="43" t="s">
        <v>29</v>
      </c>
      <c r="F29" s="44" t="s">
        <v>30</v>
      </c>
      <c r="G29" s="44" t="s">
        <v>31</v>
      </c>
      <c r="H29" s="44" t="s">
        <v>32</v>
      </c>
      <c r="I29" s="44" t="s">
        <v>33</v>
      </c>
      <c r="J29" s="49" t="s">
        <v>21</v>
      </c>
      <c r="K29" s="45" t="s">
        <v>34</v>
      </c>
      <c r="L29" s="46" t="s">
        <v>35</v>
      </c>
    </row>
    <row r="30" spans="1:14" ht="29" x14ac:dyDescent="0.35">
      <c r="A30" s="102" t="s">
        <v>146</v>
      </c>
      <c r="B30" s="18" t="s">
        <v>8</v>
      </c>
      <c r="C30" s="56">
        <v>1</v>
      </c>
      <c r="D30" s="56">
        <v>1</v>
      </c>
      <c r="E30" s="67" t="s">
        <v>147</v>
      </c>
      <c r="F30" s="68">
        <v>55</v>
      </c>
      <c r="G30" s="58">
        <v>1</v>
      </c>
      <c r="H30" s="59">
        <v>1</v>
      </c>
      <c r="I30" s="59">
        <v>6</v>
      </c>
      <c r="J30" s="60"/>
      <c r="K30" s="61">
        <f>IFERROR((((F30*G30)*H30)*I30)/D30,0)</f>
        <v>330</v>
      </c>
      <c r="L30" s="103" t="s">
        <v>148</v>
      </c>
    </row>
    <row r="31" spans="1:14" ht="43.5" x14ac:dyDescent="0.35">
      <c r="A31" s="94" t="s">
        <v>149</v>
      </c>
      <c r="B31" s="55" t="s">
        <v>4</v>
      </c>
      <c r="C31" s="56">
        <v>1</v>
      </c>
      <c r="D31" s="56">
        <v>6</v>
      </c>
      <c r="E31" s="67" t="s">
        <v>150</v>
      </c>
      <c r="F31" s="68">
        <v>25</v>
      </c>
      <c r="G31" s="58">
        <v>0.5</v>
      </c>
      <c r="H31" s="59">
        <v>1</v>
      </c>
      <c r="I31" s="59">
        <v>12</v>
      </c>
      <c r="J31" s="60"/>
      <c r="K31" s="61">
        <f>IFERROR((((F31*G31)*H31)*I31)/D31,0)</f>
        <v>25</v>
      </c>
      <c r="L31" s="113" t="s">
        <v>151</v>
      </c>
    </row>
    <row r="32" spans="1:14" ht="58" x14ac:dyDescent="0.35">
      <c r="A32" s="93" t="s">
        <v>152</v>
      </c>
      <c r="B32" s="18" t="s">
        <v>6</v>
      </c>
      <c r="C32" s="56">
        <v>1</v>
      </c>
      <c r="D32" s="56">
        <v>1</v>
      </c>
      <c r="E32" s="67" t="s">
        <v>153</v>
      </c>
      <c r="F32" s="68">
        <v>26.67</v>
      </c>
      <c r="G32" s="58">
        <v>3</v>
      </c>
      <c r="H32" s="59">
        <v>3</v>
      </c>
      <c r="I32" s="59">
        <v>12</v>
      </c>
      <c r="J32" s="60"/>
      <c r="K32" s="61">
        <f>IFERROR((((F32*G32)*H32)*I32)/D32,0)</f>
        <v>2880.3600000000006</v>
      </c>
      <c r="L32" s="103" t="s">
        <v>154</v>
      </c>
    </row>
    <row r="33" spans="1:12" x14ac:dyDescent="0.35">
      <c r="A33" s="55"/>
      <c r="B33" s="55"/>
      <c r="C33" s="56"/>
      <c r="D33" s="56"/>
      <c r="E33" s="67"/>
      <c r="F33" s="68"/>
      <c r="G33" s="58"/>
      <c r="H33" s="59"/>
      <c r="I33" s="59"/>
      <c r="J33" s="60"/>
      <c r="K33" s="61">
        <f>IFERROR((((F33*G33)*H33)*I33)/D33,0)</f>
        <v>0</v>
      </c>
      <c r="L33" s="69"/>
    </row>
    <row r="34" spans="1:12" x14ac:dyDescent="0.35">
      <c r="A34" s="32"/>
      <c r="B34" s="18"/>
      <c r="C34" s="56"/>
      <c r="D34" s="56"/>
      <c r="E34" s="67"/>
      <c r="F34" s="68"/>
      <c r="G34" s="58"/>
      <c r="H34" s="59"/>
      <c r="I34" s="59"/>
      <c r="J34" s="60"/>
      <c r="K34" s="61">
        <f t="shared" ref="K34:K37" si="1">IFERROR((((F34*G34)*H34)*I34)/D34,0)</f>
        <v>0</v>
      </c>
      <c r="L34" s="39"/>
    </row>
    <row r="35" spans="1:12" x14ac:dyDescent="0.35">
      <c r="A35" s="32"/>
      <c r="B35" s="18"/>
      <c r="C35" s="56"/>
      <c r="D35" s="56"/>
      <c r="E35" s="67"/>
      <c r="F35" s="68"/>
      <c r="G35" s="58"/>
      <c r="H35" s="59"/>
      <c r="I35" s="59"/>
      <c r="J35" s="60"/>
      <c r="K35" s="61">
        <f t="shared" si="1"/>
        <v>0</v>
      </c>
      <c r="L35" s="39"/>
    </row>
    <row r="36" spans="1:12" x14ac:dyDescent="0.35">
      <c r="A36" s="32"/>
      <c r="B36" s="18"/>
      <c r="C36" s="56"/>
      <c r="D36" s="56"/>
      <c r="E36" s="67"/>
      <c r="F36" s="68"/>
      <c r="G36" s="58"/>
      <c r="H36" s="59"/>
      <c r="I36" s="59"/>
      <c r="J36" s="60"/>
      <c r="K36" s="61">
        <f t="shared" si="1"/>
        <v>0</v>
      </c>
      <c r="L36" s="39"/>
    </row>
    <row r="37" spans="1:12" x14ac:dyDescent="0.35">
      <c r="A37" s="32"/>
      <c r="B37" s="18"/>
      <c r="C37" s="56"/>
      <c r="D37" s="56"/>
      <c r="E37" s="67"/>
      <c r="F37" s="68"/>
      <c r="G37" s="58"/>
      <c r="H37" s="59"/>
      <c r="I37" s="59"/>
      <c r="J37" s="60"/>
      <c r="K37" s="61">
        <f t="shared" si="1"/>
        <v>0</v>
      </c>
      <c r="L37" s="39"/>
    </row>
    <row r="38" spans="1:12" x14ac:dyDescent="0.35">
      <c r="A38" s="26"/>
    </row>
    <row r="39" spans="1:12" ht="15" thickBot="1" x14ac:dyDescent="0.4">
      <c r="H39" s="134" t="s">
        <v>36</v>
      </c>
      <c r="I39" s="135"/>
      <c r="J39" s="136"/>
      <c r="K39" s="29">
        <f>SUM(K7:K33)</f>
        <v>3235.3600000000006</v>
      </c>
    </row>
    <row r="40" spans="1:12" ht="15" thickTop="1" x14ac:dyDescent="0.35">
      <c r="A40" s="27"/>
    </row>
    <row r="41" spans="1:12" x14ac:dyDescent="0.35">
      <c r="A41" s="28"/>
      <c r="B41" s="28"/>
      <c r="D41" s="15"/>
      <c r="E41" s="15"/>
      <c r="F41" s="15"/>
      <c r="G41" s="15"/>
      <c r="H41" s="15"/>
      <c r="I41" s="51" t="s">
        <v>37</v>
      </c>
      <c r="J41" s="53" t="s">
        <v>21</v>
      </c>
      <c r="K41" s="50" t="s">
        <v>38</v>
      </c>
      <c r="L41" s="54" t="s">
        <v>23</v>
      </c>
    </row>
    <row r="42" spans="1:12" x14ac:dyDescent="0.35">
      <c r="A42" s="28"/>
      <c r="B42" s="28"/>
      <c r="I42" s="52" t="s">
        <v>39</v>
      </c>
      <c r="J42" s="60"/>
      <c r="K42" s="61">
        <v>0</v>
      </c>
      <c r="L42" s="39"/>
    </row>
    <row r="43" spans="1:12" x14ac:dyDescent="0.35">
      <c r="A43" s="28"/>
      <c r="B43" s="28"/>
      <c r="I43" s="52"/>
      <c r="J43" s="60"/>
      <c r="K43" s="61">
        <v>0</v>
      </c>
      <c r="L43" s="39"/>
    </row>
    <row r="44" spans="1:12" x14ac:dyDescent="0.35">
      <c r="A44" s="28"/>
      <c r="B44" s="28"/>
      <c r="I44" s="52"/>
      <c r="J44" s="60"/>
      <c r="K44" s="61">
        <v>0</v>
      </c>
      <c r="L44" s="39"/>
    </row>
    <row r="45" spans="1:12" x14ac:dyDescent="0.35">
      <c r="A45" s="28"/>
      <c r="B45" s="28"/>
      <c r="I45" s="52"/>
      <c r="J45" s="60"/>
      <c r="K45" s="61">
        <v>0</v>
      </c>
      <c r="L45" s="39"/>
    </row>
    <row r="46" spans="1:12" x14ac:dyDescent="0.35">
      <c r="I46" s="52"/>
      <c r="J46" s="60"/>
      <c r="K46" s="61">
        <v>0</v>
      </c>
      <c r="L46" s="39"/>
    </row>
    <row r="47" spans="1:12" x14ac:dyDescent="0.35">
      <c r="I47" s="52"/>
      <c r="J47" s="60"/>
      <c r="K47" s="61">
        <v>0</v>
      </c>
      <c r="L47" s="39"/>
    </row>
    <row r="48" spans="1:12" x14ac:dyDescent="0.35">
      <c r="I48" s="52"/>
      <c r="J48" s="60"/>
      <c r="K48" s="61">
        <v>0</v>
      </c>
      <c r="L48" s="39"/>
    </row>
    <row r="50" spans="9:11" ht="15" thickBot="1" x14ac:dyDescent="0.4">
      <c r="I50" s="62" t="s">
        <v>40</v>
      </c>
      <c r="J50" s="62"/>
      <c r="K50" s="30">
        <f>SUM(K42:K48)</f>
        <v>0</v>
      </c>
    </row>
    <row r="51" spans="9:11" ht="15" thickTop="1" x14ac:dyDescent="0.35"/>
    <row r="52" spans="9:11" ht="15" thickBot="1" x14ac:dyDescent="0.4">
      <c r="I52" s="7" t="s">
        <v>41</v>
      </c>
      <c r="J52" s="9"/>
      <c r="K52" s="31">
        <f>K39+K50</f>
        <v>3235.3600000000006</v>
      </c>
    </row>
    <row r="53" spans="9:11" ht="15" thickTop="1" x14ac:dyDescent="0.35"/>
  </sheetData>
  <protectedRanges>
    <protectedRange sqref="H39:K39 A7:B7 A29:B29 D41:I41 I50:K50 J52:K52 K41:K48 K33:K37 F33:F37 K9:K12" name="Locked cells"/>
    <protectedRange sqref="K8" name="Locked cells_1"/>
    <protectedRange sqref="F30 K30" name="Locked cells_2"/>
    <protectedRange sqref="F8:F12" name="Locked cells_4"/>
    <protectedRange sqref="F13:F24 K13:K24" name="Locked cells_3"/>
    <protectedRange sqref="K31:K32 F31:F32" name="Locked cells_5"/>
  </protectedRanges>
  <mergeCells count="3">
    <mergeCell ref="A1:L2"/>
    <mergeCell ref="B4:E4"/>
    <mergeCell ref="H39:J39"/>
  </mergeCells>
  <dataValidations count="1">
    <dataValidation type="list" allowBlank="1" showInputMessage="1" showErrorMessage="1" sqref="B8:B24" xr:uid="{BE1C2A5D-CB83-4B28-A6AA-4ED5081E2874}">
      <formula1>"Spring,Summer,Autumn"</formula1>
    </dataValidation>
  </dataValidations>
  <pageMargins left="0.7" right="0.7" top="0.75" bottom="0.75" header="0.3" footer="0.3"/>
  <pageSetup paperSize="9" orientation="portrait" r:id="rId1"/>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33"/>
  <sheetViews>
    <sheetView workbookViewId="0">
      <selection activeCell="J12" sqref="J12"/>
    </sheetView>
  </sheetViews>
  <sheetFormatPr defaultColWidth="8.7265625" defaultRowHeight="14.5" x14ac:dyDescent="0.35"/>
  <cols>
    <col min="1" max="1" width="44.453125" customWidth="1"/>
    <col min="2" max="2" width="42.453125" customWidth="1"/>
    <col min="3" max="3" width="7.7265625" customWidth="1"/>
    <col min="6" max="6" width="12" bestFit="1" customWidth="1"/>
    <col min="9" max="9" width="3" customWidth="1"/>
    <col min="10" max="10" width="13.54296875" customWidth="1"/>
    <col min="11" max="11" width="27" customWidth="1"/>
    <col min="12" max="12" width="24.26953125" customWidth="1"/>
  </cols>
  <sheetData>
    <row r="1" spans="1:11" ht="15" thickBot="1" x14ac:dyDescent="0.4"/>
    <row r="2" spans="1:11" ht="15" customHeight="1" x14ac:dyDescent="0.35">
      <c r="A2" s="149" t="s">
        <v>10</v>
      </c>
      <c r="B2" s="150"/>
      <c r="C2" s="150"/>
      <c r="D2" s="150"/>
      <c r="E2" s="150"/>
      <c r="F2" s="150"/>
      <c r="G2" s="150"/>
      <c r="H2" s="150"/>
      <c r="I2" s="150"/>
      <c r="J2" s="150"/>
      <c r="K2" s="150"/>
    </row>
    <row r="3" spans="1:11" ht="15" customHeight="1" x14ac:dyDescent="0.35">
      <c r="A3" s="151"/>
      <c r="B3" s="152"/>
      <c r="C3" s="152"/>
      <c r="D3" s="152"/>
      <c r="E3" s="152"/>
      <c r="F3" s="152"/>
      <c r="G3" s="152"/>
      <c r="H3" s="152"/>
      <c r="I3" s="152"/>
      <c r="J3" s="152"/>
      <c r="K3" s="152"/>
    </row>
    <row r="4" spans="1:11" ht="15" thickBot="1" x14ac:dyDescent="0.4">
      <c r="A4" s="153"/>
      <c r="B4" s="154"/>
      <c r="C4" s="154"/>
      <c r="D4" s="154"/>
      <c r="E4" s="154"/>
      <c r="F4" s="154"/>
      <c r="G4" s="154"/>
      <c r="H4" s="154"/>
      <c r="I4" s="154"/>
      <c r="J4" s="154"/>
      <c r="K4" s="154"/>
    </row>
    <row r="6" spans="1:11" ht="15" thickBot="1" x14ac:dyDescent="0.4"/>
    <row r="7" spans="1:11" ht="24" thickBot="1" x14ac:dyDescent="0.6">
      <c r="A7" s="1" t="s">
        <v>155</v>
      </c>
      <c r="B7" s="155" t="s">
        <v>11</v>
      </c>
      <c r="C7" s="156"/>
      <c r="D7" s="157"/>
      <c r="E7" s="12"/>
      <c r="F7" s="12"/>
      <c r="G7" s="12"/>
      <c r="H7" s="12"/>
      <c r="I7" s="12"/>
      <c r="J7" s="12"/>
      <c r="K7" s="12"/>
    </row>
    <row r="9" spans="1:11" ht="28.9" customHeight="1" x14ac:dyDescent="0.35">
      <c r="A9" s="158" t="s">
        <v>156</v>
      </c>
      <c r="B9" s="162" t="s">
        <v>2</v>
      </c>
      <c r="C9" s="160" t="s">
        <v>157</v>
      </c>
      <c r="D9" s="160"/>
      <c r="E9" s="139" t="s">
        <v>158</v>
      </c>
      <c r="F9" s="161" t="s">
        <v>159</v>
      </c>
      <c r="G9" s="139" t="s">
        <v>160</v>
      </c>
      <c r="H9" s="139" t="s">
        <v>161</v>
      </c>
      <c r="I9" s="140"/>
      <c r="J9" s="142" t="s">
        <v>22</v>
      </c>
      <c r="K9" s="164" t="s">
        <v>23</v>
      </c>
    </row>
    <row r="10" spans="1:11" ht="25.9" customHeight="1" x14ac:dyDescent="0.35">
      <c r="A10" s="159"/>
      <c r="B10" s="163"/>
      <c r="C10" s="70" t="s">
        <v>162</v>
      </c>
      <c r="D10" s="70" t="s">
        <v>163</v>
      </c>
      <c r="E10" s="139"/>
      <c r="F10" s="161"/>
      <c r="G10" s="139"/>
      <c r="H10" s="139"/>
      <c r="I10" s="141"/>
      <c r="J10" s="142"/>
      <c r="K10" s="165"/>
    </row>
    <row r="11" spans="1:11" ht="43.9" customHeight="1" x14ac:dyDescent="0.35">
      <c r="A11" s="2"/>
      <c r="B11" s="2"/>
      <c r="C11" s="71"/>
      <c r="D11" s="71"/>
      <c r="E11" s="57"/>
      <c r="F11" s="72"/>
      <c r="G11" s="71"/>
      <c r="H11" s="71"/>
      <c r="I11" s="73"/>
      <c r="J11" s="74">
        <v>0</v>
      </c>
      <c r="K11" s="75" t="s">
        <v>164</v>
      </c>
    </row>
    <row r="12" spans="1:11" ht="14.5" customHeight="1" x14ac:dyDescent="0.35">
      <c r="A12" s="3" t="s">
        <v>165</v>
      </c>
      <c r="B12" s="3" t="s">
        <v>4</v>
      </c>
      <c r="C12" s="71">
        <v>1</v>
      </c>
      <c r="D12" s="71">
        <v>4</v>
      </c>
      <c r="E12" s="57">
        <v>10.210000000000001</v>
      </c>
      <c r="F12" s="72">
        <v>0.5</v>
      </c>
      <c r="G12" s="71">
        <v>2</v>
      </c>
      <c r="H12" s="71">
        <v>6</v>
      </c>
      <c r="I12" s="73"/>
      <c r="J12" s="74">
        <f>((((E12*F12)*2)*6)/4)</f>
        <v>15.315000000000001</v>
      </c>
      <c r="K12" s="75"/>
    </row>
    <row r="13" spans="1:11" x14ac:dyDescent="0.35">
      <c r="A13" s="3"/>
      <c r="B13" s="3"/>
      <c r="C13" s="71"/>
      <c r="D13" s="71"/>
      <c r="E13" s="57"/>
      <c r="F13" s="72"/>
      <c r="G13" s="71"/>
      <c r="H13" s="71"/>
      <c r="I13" s="73"/>
      <c r="J13" s="74">
        <v>0</v>
      </c>
      <c r="K13" s="76"/>
    </row>
    <row r="14" spans="1:11" x14ac:dyDescent="0.35">
      <c r="A14" s="3"/>
      <c r="B14" s="3"/>
      <c r="C14" s="71"/>
      <c r="D14" s="71"/>
      <c r="E14" s="57"/>
      <c r="F14" s="72"/>
      <c r="G14" s="71"/>
      <c r="H14" s="71"/>
      <c r="I14" s="73"/>
      <c r="J14" s="74">
        <v>0</v>
      </c>
      <c r="K14" s="76"/>
    </row>
    <row r="15" spans="1:11" x14ac:dyDescent="0.35">
      <c r="A15" s="3"/>
      <c r="B15" s="3"/>
      <c r="C15" s="71"/>
      <c r="D15" s="71"/>
      <c r="E15" s="57"/>
      <c r="F15" s="72"/>
      <c r="G15" s="71"/>
      <c r="H15" s="71"/>
      <c r="I15" s="73"/>
      <c r="J15" s="74">
        <v>0</v>
      </c>
      <c r="K15" s="77"/>
    </row>
    <row r="16" spans="1:11" x14ac:dyDescent="0.35">
      <c r="A16" s="3"/>
      <c r="B16" s="3"/>
      <c r="C16" s="71"/>
      <c r="D16" s="71"/>
      <c r="E16" s="57"/>
      <c r="F16" s="72"/>
      <c r="G16" s="71"/>
      <c r="H16" s="71"/>
      <c r="I16" s="73"/>
      <c r="J16" s="74">
        <v>0</v>
      </c>
      <c r="K16" s="77"/>
    </row>
    <row r="17" spans="1:11" x14ac:dyDescent="0.35">
      <c r="A17" s="3"/>
      <c r="B17" s="3"/>
      <c r="C17" s="71"/>
      <c r="D17" s="71"/>
      <c r="E17" s="57"/>
      <c r="F17" s="72"/>
      <c r="G17" s="71"/>
      <c r="H17" s="71"/>
      <c r="I17" s="73"/>
      <c r="J17" s="74">
        <v>0</v>
      </c>
      <c r="K17" s="77"/>
    </row>
    <row r="18" spans="1:11" x14ac:dyDescent="0.35">
      <c r="A18" s="3"/>
      <c r="B18" s="3"/>
      <c r="C18" s="71"/>
      <c r="D18" s="71"/>
      <c r="E18" s="57"/>
      <c r="F18" s="72"/>
      <c r="G18" s="71"/>
      <c r="H18" s="71"/>
      <c r="I18" s="73"/>
      <c r="J18" s="74">
        <v>0</v>
      </c>
      <c r="K18" s="77"/>
    </row>
    <row r="19" spans="1:11" x14ac:dyDescent="0.35">
      <c r="A19" s="3"/>
      <c r="B19" s="3"/>
      <c r="C19" s="71"/>
      <c r="D19" s="71"/>
      <c r="E19" s="57"/>
      <c r="F19" s="72"/>
      <c r="G19" s="71"/>
      <c r="H19" s="71"/>
      <c r="I19" s="73"/>
      <c r="J19" s="74">
        <v>0</v>
      </c>
      <c r="K19" s="77"/>
    </row>
    <row r="20" spans="1:11" x14ac:dyDescent="0.35">
      <c r="A20" s="4"/>
    </row>
    <row r="21" spans="1:11" ht="15" thickBot="1" x14ac:dyDescent="0.4">
      <c r="G21" s="134" t="s">
        <v>36</v>
      </c>
      <c r="H21" s="135"/>
      <c r="I21" s="136"/>
      <c r="J21" s="5">
        <f>SUM(J11:J19)</f>
        <v>15.315000000000001</v>
      </c>
    </row>
    <row r="22" spans="1:11" ht="15" thickTop="1" x14ac:dyDescent="0.35">
      <c r="A22" s="11" t="s">
        <v>166</v>
      </c>
    </row>
    <row r="23" spans="1:11" x14ac:dyDescent="0.35">
      <c r="A23" s="13" t="s">
        <v>167</v>
      </c>
      <c r="B23" s="13">
        <v>10.210000000000001</v>
      </c>
      <c r="C23" s="143" t="s">
        <v>37</v>
      </c>
      <c r="D23" s="144"/>
      <c r="E23" s="144"/>
      <c r="F23" s="144"/>
      <c r="G23" s="144"/>
      <c r="H23" s="145"/>
      <c r="I23" s="78"/>
      <c r="J23" s="79" t="s">
        <v>38</v>
      </c>
    </row>
    <row r="24" spans="1:11" x14ac:dyDescent="0.35">
      <c r="A24" s="13" t="s">
        <v>168</v>
      </c>
      <c r="B24" s="13">
        <v>11.27</v>
      </c>
      <c r="C24" s="146"/>
      <c r="D24" s="147"/>
      <c r="E24" s="147"/>
      <c r="F24" s="147"/>
      <c r="G24" s="147"/>
      <c r="H24" s="148"/>
      <c r="I24" s="73"/>
      <c r="J24" s="80"/>
    </row>
    <row r="25" spans="1:11" x14ac:dyDescent="0.35">
      <c r="A25" s="13" t="s">
        <v>169</v>
      </c>
      <c r="B25" s="13">
        <v>14.02</v>
      </c>
      <c r="C25" s="146"/>
      <c r="D25" s="147"/>
      <c r="E25" s="147"/>
      <c r="F25" s="147"/>
      <c r="G25" s="147"/>
      <c r="H25" s="148"/>
      <c r="I25" s="73"/>
      <c r="J25" s="80"/>
    </row>
    <row r="26" spans="1:11" x14ac:dyDescent="0.35">
      <c r="A26" s="13" t="s">
        <v>170</v>
      </c>
      <c r="B26" s="13">
        <v>14.02</v>
      </c>
      <c r="C26" s="146"/>
      <c r="D26" s="147"/>
      <c r="E26" s="147"/>
      <c r="F26" s="147"/>
      <c r="G26" s="147"/>
      <c r="H26" s="148"/>
      <c r="I26" s="73"/>
      <c r="J26" s="80"/>
    </row>
    <row r="27" spans="1:11" x14ac:dyDescent="0.35">
      <c r="A27" s="13" t="s">
        <v>3</v>
      </c>
      <c r="B27" s="13">
        <v>28.44</v>
      </c>
      <c r="C27" s="146"/>
      <c r="D27" s="147"/>
      <c r="E27" s="147"/>
      <c r="F27" s="147"/>
      <c r="G27" s="147"/>
      <c r="H27" s="148"/>
      <c r="I27" s="73"/>
      <c r="J27" s="80"/>
    </row>
    <row r="28" spans="1:11" x14ac:dyDescent="0.35">
      <c r="C28" s="146"/>
      <c r="D28" s="147"/>
      <c r="E28" s="147"/>
      <c r="F28" s="147"/>
      <c r="G28" s="147"/>
      <c r="H28" s="148"/>
      <c r="I28" s="73"/>
      <c r="J28" s="80"/>
    </row>
    <row r="30" spans="1:11" ht="15" thickBot="1" x14ac:dyDescent="0.4">
      <c r="G30" s="138" t="s">
        <v>40</v>
      </c>
      <c r="H30" s="138"/>
      <c r="I30" s="138"/>
      <c r="J30" s="6">
        <f>SUM(J24:J28)</f>
        <v>0</v>
      </c>
    </row>
    <row r="31" spans="1:11" ht="15" thickTop="1" x14ac:dyDescent="0.35"/>
    <row r="32" spans="1:11" ht="15" thickBot="1" x14ac:dyDescent="0.4">
      <c r="G32" s="7" t="s">
        <v>41</v>
      </c>
      <c r="H32" s="8"/>
      <c r="I32" s="9"/>
      <c r="J32" s="10">
        <f>J21+J30</f>
        <v>15.315000000000001</v>
      </c>
    </row>
    <row r="33" ht="15" thickTop="1" x14ac:dyDescent="0.35"/>
  </sheetData>
  <mergeCells count="20">
    <mergeCell ref="A2:K4"/>
    <mergeCell ref="B7:D7"/>
    <mergeCell ref="A9:A10"/>
    <mergeCell ref="C9:D9"/>
    <mergeCell ref="E9:E10"/>
    <mergeCell ref="F9:F10"/>
    <mergeCell ref="G9:G10"/>
    <mergeCell ref="B9:B10"/>
    <mergeCell ref="K9:K10"/>
    <mergeCell ref="G30:I30"/>
    <mergeCell ref="H9:H10"/>
    <mergeCell ref="I9:I10"/>
    <mergeCell ref="J9:J10"/>
    <mergeCell ref="G21:I21"/>
    <mergeCell ref="C23:H23"/>
    <mergeCell ref="C24:H24"/>
    <mergeCell ref="C25:H25"/>
    <mergeCell ref="C26:H26"/>
    <mergeCell ref="C27:H27"/>
    <mergeCell ref="C28:H2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33"/>
  <sheetViews>
    <sheetView workbookViewId="0">
      <selection activeCell="J12" sqref="J12"/>
    </sheetView>
  </sheetViews>
  <sheetFormatPr defaultColWidth="8.7265625" defaultRowHeight="14.5" x14ac:dyDescent="0.35"/>
  <cols>
    <col min="1" max="1" width="44.453125" customWidth="1"/>
    <col min="2" max="2" width="42.453125" customWidth="1"/>
    <col min="3" max="3" width="7.7265625" customWidth="1"/>
    <col min="6" max="6" width="12" bestFit="1" customWidth="1"/>
    <col min="9" max="9" width="3" customWidth="1"/>
    <col min="10" max="10" width="13.54296875" customWidth="1"/>
    <col min="11" max="11" width="27" customWidth="1"/>
    <col min="12" max="12" width="24.26953125" customWidth="1"/>
  </cols>
  <sheetData>
    <row r="1" spans="1:11" ht="15" thickBot="1" x14ac:dyDescent="0.4"/>
    <row r="2" spans="1:11" ht="15" customHeight="1" x14ac:dyDescent="0.35">
      <c r="A2" s="149" t="s">
        <v>10</v>
      </c>
      <c r="B2" s="150"/>
      <c r="C2" s="150"/>
      <c r="D2" s="150"/>
      <c r="E2" s="150"/>
      <c r="F2" s="150"/>
      <c r="G2" s="150"/>
      <c r="H2" s="150"/>
      <c r="I2" s="150"/>
      <c r="J2" s="150"/>
      <c r="K2" s="150"/>
    </row>
    <row r="3" spans="1:11" ht="15" customHeight="1" x14ac:dyDescent="0.35">
      <c r="A3" s="151"/>
      <c r="B3" s="152"/>
      <c r="C3" s="152"/>
      <c r="D3" s="152"/>
      <c r="E3" s="152"/>
      <c r="F3" s="152"/>
      <c r="G3" s="152"/>
      <c r="H3" s="152"/>
      <c r="I3" s="152"/>
      <c r="J3" s="152"/>
      <c r="K3" s="152"/>
    </row>
    <row r="4" spans="1:11" ht="15" thickBot="1" x14ac:dyDescent="0.4">
      <c r="A4" s="153"/>
      <c r="B4" s="154"/>
      <c r="C4" s="154"/>
      <c r="D4" s="154"/>
      <c r="E4" s="154"/>
      <c r="F4" s="154"/>
      <c r="G4" s="154"/>
      <c r="H4" s="154"/>
      <c r="I4" s="154"/>
      <c r="J4" s="154"/>
      <c r="K4" s="154"/>
    </row>
    <row r="6" spans="1:11" ht="15" thickBot="1" x14ac:dyDescent="0.4"/>
    <row r="7" spans="1:11" ht="24" thickBot="1" x14ac:dyDescent="0.6">
      <c r="A7" s="1" t="s">
        <v>155</v>
      </c>
      <c r="B7" s="155" t="s">
        <v>11</v>
      </c>
      <c r="C7" s="156"/>
      <c r="D7" s="157"/>
      <c r="E7" s="12"/>
      <c r="F7" s="12"/>
      <c r="G7" s="12"/>
      <c r="H7" s="12"/>
      <c r="I7" s="12"/>
      <c r="J7" s="12"/>
      <c r="K7" s="12"/>
    </row>
    <row r="9" spans="1:11" ht="28.9" customHeight="1" x14ac:dyDescent="0.35">
      <c r="A9" s="158" t="s">
        <v>156</v>
      </c>
      <c r="B9" s="162" t="s">
        <v>2</v>
      </c>
      <c r="C9" s="160" t="s">
        <v>157</v>
      </c>
      <c r="D9" s="160"/>
      <c r="E9" s="139" t="s">
        <v>158</v>
      </c>
      <c r="F9" s="161" t="s">
        <v>159</v>
      </c>
      <c r="G9" s="139" t="s">
        <v>160</v>
      </c>
      <c r="H9" s="139" t="s">
        <v>161</v>
      </c>
      <c r="I9" s="140"/>
      <c r="J9" s="142" t="s">
        <v>22</v>
      </c>
      <c r="K9" s="164" t="s">
        <v>23</v>
      </c>
    </row>
    <row r="10" spans="1:11" ht="25.9" customHeight="1" x14ac:dyDescent="0.35">
      <c r="A10" s="159"/>
      <c r="B10" s="163"/>
      <c r="C10" s="70" t="s">
        <v>162</v>
      </c>
      <c r="D10" s="70" t="s">
        <v>163</v>
      </c>
      <c r="E10" s="139"/>
      <c r="F10" s="161"/>
      <c r="G10" s="139"/>
      <c r="H10" s="139"/>
      <c r="I10" s="141"/>
      <c r="J10" s="142"/>
      <c r="K10" s="165"/>
    </row>
    <row r="11" spans="1:11" ht="43.9" customHeight="1" x14ac:dyDescent="0.35">
      <c r="A11" s="2"/>
      <c r="B11" s="2"/>
      <c r="C11" s="71"/>
      <c r="D11" s="71"/>
      <c r="E11" s="57"/>
      <c r="F11" s="72"/>
      <c r="G11" s="71"/>
      <c r="H11" s="71"/>
      <c r="I11" s="73"/>
      <c r="J11" s="74">
        <v>0</v>
      </c>
      <c r="K11" s="75" t="s">
        <v>164</v>
      </c>
    </row>
    <row r="12" spans="1:11" ht="14.5" customHeight="1" x14ac:dyDescent="0.35">
      <c r="A12" s="3" t="s">
        <v>165</v>
      </c>
      <c r="B12" s="3" t="s">
        <v>4</v>
      </c>
      <c r="C12" s="71">
        <v>1</v>
      </c>
      <c r="D12" s="71">
        <v>4</v>
      </c>
      <c r="E12" s="57">
        <v>10.210000000000001</v>
      </c>
      <c r="F12" s="72">
        <v>0.5</v>
      </c>
      <c r="G12" s="71">
        <v>2</v>
      </c>
      <c r="H12" s="71">
        <v>6</v>
      </c>
      <c r="I12" s="73"/>
      <c r="J12" s="74">
        <f>((((E12*F12)*2)*6)/4)</f>
        <v>15.315000000000001</v>
      </c>
      <c r="K12" s="75"/>
    </row>
    <row r="13" spans="1:11" x14ac:dyDescent="0.35">
      <c r="A13" s="3"/>
      <c r="B13" s="3"/>
      <c r="C13" s="71"/>
      <c r="D13" s="71"/>
      <c r="E13" s="57"/>
      <c r="F13" s="72"/>
      <c r="G13" s="71"/>
      <c r="H13" s="71"/>
      <c r="I13" s="73"/>
      <c r="J13" s="74">
        <v>0</v>
      </c>
      <c r="K13" s="76"/>
    </row>
    <row r="14" spans="1:11" x14ac:dyDescent="0.35">
      <c r="A14" s="3"/>
      <c r="B14" s="3"/>
      <c r="C14" s="71"/>
      <c r="D14" s="71"/>
      <c r="E14" s="57"/>
      <c r="F14" s="72"/>
      <c r="G14" s="71"/>
      <c r="H14" s="71"/>
      <c r="I14" s="73"/>
      <c r="J14" s="74">
        <v>0</v>
      </c>
      <c r="K14" s="76"/>
    </row>
    <row r="15" spans="1:11" x14ac:dyDescent="0.35">
      <c r="A15" s="3"/>
      <c r="B15" s="3"/>
      <c r="C15" s="71"/>
      <c r="D15" s="71"/>
      <c r="E15" s="57"/>
      <c r="F15" s="72"/>
      <c r="G15" s="71"/>
      <c r="H15" s="71"/>
      <c r="I15" s="73"/>
      <c r="J15" s="74">
        <v>0</v>
      </c>
      <c r="K15" s="77"/>
    </row>
    <row r="16" spans="1:11" x14ac:dyDescent="0.35">
      <c r="A16" s="3"/>
      <c r="B16" s="3"/>
      <c r="C16" s="71"/>
      <c r="D16" s="71"/>
      <c r="E16" s="57"/>
      <c r="F16" s="72"/>
      <c r="G16" s="71"/>
      <c r="H16" s="71"/>
      <c r="I16" s="73"/>
      <c r="J16" s="74">
        <v>0</v>
      </c>
      <c r="K16" s="77"/>
    </row>
    <row r="17" spans="1:11" x14ac:dyDescent="0.35">
      <c r="A17" s="3"/>
      <c r="B17" s="3"/>
      <c r="C17" s="71"/>
      <c r="D17" s="71"/>
      <c r="E17" s="57"/>
      <c r="F17" s="72"/>
      <c r="G17" s="71"/>
      <c r="H17" s="71"/>
      <c r="I17" s="73"/>
      <c r="J17" s="74">
        <v>0</v>
      </c>
      <c r="K17" s="77"/>
    </row>
    <row r="18" spans="1:11" x14ac:dyDescent="0.35">
      <c r="A18" s="3"/>
      <c r="B18" s="3"/>
      <c r="C18" s="71"/>
      <c r="D18" s="71"/>
      <c r="E18" s="57"/>
      <c r="F18" s="72"/>
      <c r="G18" s="71"/>
      <c r="H18" s="71"/>
      <c r="I18" s="73"/>
      <c r="J18" s="74">
        <v>0</v>
      </c>
      <c r="K18" s="77"/>
    </row>
    <row r="19" spans="1:11" x14ac:dyDescent="0.35">
      <c r="A19" s="3"/>
      <c r="B19" s="3"/>
      <c r="C19" s="71"/>
      <c r="D19" s="71"/>
      <c r="E19" s="57"/>
      <c r="F19" s="72"/>
      <c r="G19" s="71"/>
      <c r="H19" s="71"/>
      <c r="I19" s="73"/>
      <c r="J19" s="74">
        <v>0</v>
      </c>
      <c r="K19" s="77"/>
    </row>
    <row r="20" spans="1:11" x14ac:dyDescent="0.35">
      <c r="A20" s="4"/>
    </row>
    <row r="21" spans="1:11" ht="15" thickBot="1" x14ac:dyDescent="0.4">
      <c r="G21" s="134" t="s">
        <v>36</v>
      </c>
      <c r="H21" s="135"/>
      <c r="I21" s="136"/>
      <c r="J21" s="5">
        <f>SUM(J11:J19)</f>
        <v>15.315000000000001</v>
      </c>
    </row>
    <row r="22" spans="1:11" ht="15" thickTop="1" x14ac:dyDescent="0.35">
      <c r="A22" s="11" t="s">
        <v>166</v>
      </c>
    </row>
    <row r="23" spans="1:11" x14ac:dyDescent="0.35">
      <c r="A23" s="13" t="s">
        <v>167</v>
      </c>
      <c r="B23" s="13">
        <v>10.210000000000001</v>
      </c>
      <c r="C23" s="143" t="s">
        <v>37</v>
      </c>
      <c r="D23" s="144"/>
      <c r="E23" s="144"/>
      <c r="F23" s="144"/>
      <c r="G23" s="144"/>
      <c r="H23" s="145"/>
      <c r="I23" s="78"/>
      <c r="J23" s="79" t="s">
        <v>38</v>
      </c>
    </row>
    <row r="24" spans="1:11" x14ac:dyDescent="0.35">
      <c r="A24" s="13" t="s">
        <v>168</v>
      </c>
      <c r="B24" s="13">
        <v>11.27</v>
      </c>
      <c r="C24" s="146"/>
      <c r="D24" s="147"/>
      <c r="E24" s="147"/>
      <c r="F24" s="147"/>
      <c r="G24" s="147"/>
      <c r="H24" s="148"/>
      <c r="I24" s="73"/>
      <c r="J24" s="80"/>
    </row>
    <row r="25" spans="1:11" x14ac:dyDescent="0.35">
      <c r="A25" s="13" t="s">
        <v>169</v>
      </c>
      <c r="B25" s="13">
        <v>14.02</v>
      </c>
      <c r="C25" s="146"/>
      <c r="D25" s="147"/>
      <c r="E25" s="147"/>
      <c r="F25" s="147"/>
      <c r="G25" s="147"/>
      <c r="H25" s="148"/>
      <c r="I25" s="73"/>
      <c r="J25" s="80"/>
    </row>
    <row r="26" spans="1:11" x14ac:dyDescent="0.35">
      <c r="A26" s="13" t="s">
        <v>170</v>
      </c>
      <c r="B26" s="13">
        <v>14.02</v>
      </c>
      <c r="C26" s="146"/>
      <c r="D26" s="147"/>
      <c r="E26" s="147"/>
      <c r="F26" s="147"/>
      <c r="G26" s="147"/>
      <c r="H26" s="148"/>
      <c r="I26" s="73"/>
      <c r="J26" s="80"/>
    </row>
    <row r="27" spans="1:11" x14ac:dyDescent="0.35">
      <c r="A27" s="13" t="s">
        <v>3</v>
      </c>
      <c r="B27" s="13">
        <v>28.44</v>
      </c>
      <c r="C27" s="146"/>
      <c r="D27" s="147"/>
      <c r="E27" s="147"/>
      <c r="F27" s="147"/>
      <c r="G27" s="147"/>
      <c r="H27" s="148"/>
      <c r="I27" s="73"/>
      <c r="J27" s="80"/>
    </row>
    <row r="28" spans="1:11" x14ac:dyDescent="0.35">
      <c r="C28" s="146"/>
      <c r="D28" s="147"/>
      <c r="E28" s="147"/>
      <c r="F28" s="147"/>
      <c r="G28" s="147"/>
      <c r="H28" s="148"/>
      <c r="I28" s="73"/>
      <c r="J28" s="80"/>
    </row>
    <row r="30" spans="1:11" ht="15" thickBot="1" x14ac:dyDescent="0.4">
      <c r="G30" s="138" t="s">
        <v>40</v>
      </c>
      <c r="H30" s="138"/>
      <c r="I30" s="138"/>
      <c r="J30" s="6">
        <f>SUM(J24:J28)</f>
        <v>0</v>
      </c>
    </row>
    <row r="31" spans="1:11" ht="15" thickTop="1" x14ac:dyDescent="0.35"/>
    <row r="32" spans="1:11" ht="15" thickBot="1" x14ac:dyDescent="0.4">
      <c r="G32" s="7" t="s">
        <v>41</v>
      </c>
      <c r="H32" s="8"/>
      <c r="I32" s="9"/>
      <c r="J32" s="10">
        <f>J21+J30</f>
        <v>15.315000000000001</v>
      </c>
    </row>
    <row r="33" ht="15" thickTop="1" x14ac:dyDescent="0.35"/>
  </sheetData>
  <mergeCells count="20">
    <mergeCell ref="A2:K4"/>
    <mergeCell ref="B7:D7"/>
    <mergeCell ref="A9:A10"/>
    <mergeCell ref="B9:B10"/>
    <mergeCell ref="C9:D9"/>
    <mergeCell ref="E9:E10"/>
    <mergeCell ref="F9:F10"/>
    <mergeCell ref="G9:G10"/>
    <mergeCell ref="H9:H10"/>
    <mergeCell ref="I9:I10"/>
    <mergeCell ref="K9:K10"/>
    <mergeCell ref="C27:H27"/>
    <mergeCell ref="C28:H28"/>
    <mergeCell ref="G30:I30"/>
    <mergeCell ref="J9:J10"/>
    <mergeCell ref="G21:I21"/>
    <mergeCell ref="C23:H23"/>
    <mergeCell ref="C24:H24"/>
    <mergeCell ref="C25:H25"/>
    <mergeCell ref="C26:H2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06ddc61-b704-4a7f-ab06-53d82fe7b421" xsi:nil="true"/>
    <lcf76f155ced4ddcb4097134ff3c332f xmlns="b334baf3-b662-4e3d-bb6a-56be8779bac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72A39BE8A20764180442F7F6F012559" ma:contentTypeVersion="15" ma:contentTypeDescription="Create a new document." ma:contentTypeScope="" ma:versionID="79a320a1e0168783f89f52e681b0bab1">
  <xsd:schema xmlns:xsd="http://www.w3.org/2001/XMLSchema" xmlns:xs="http://www.w3.org/2001/XMLSchema" xmlns:p="http://schemas.microsoft.com/office/2006/metadata/properties" xmlns:ns2="b334baf3-b662-4e3d-bb6a-56be8779bacb" xmlns:ns3="306ddc61-b704-4a7f-ab06-53d82fe7b421" targetNamespace="http://schemas.microsoft.com/office/2006/metadata/properties" ma:root="true" ma:fieldsID="a1716b7604c59a964c3133f690ec2407" ns2:_="" ns3:_="">
    <xsd:import namespace="b334baf3-b662-4e3d-bb6a-56be8779bacb"/>
    <xsd:import namespace="306ddc61-b704-4a7f-ab06-53d82fe7b42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34baf3-b662-4e3d-bb6a-56be8779ba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0f58ffd0-a013-44e0-81c6-c32cd0541a2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6ddc61-b704-4a7f-ab06-53d82fe7b42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5da5e1d2-a580-4558-b149-778acf142ebb}" ma:internalName="TaxCatchAll" ma:showField="CatchAllData" ma:web="306ddc61-b704-4a7f-ab06-53d82fe7b42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46117F-B6C3-4D86-B99A-2C825F518E1E}">
  <ds:schemaRefs>
    <ds:schemaRef ds:uri="http://schemas.microsoft.com/office/2006/documentManagement/types"/>
    <ds:schemaRef ds:uri="b334baf3-b662-4e3d-bb6a-56be8779bacb"/>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306ddc61-b704-4a7f-ab06-53d82fe7b421"/>
    <ds:schemaRef ds:uri="http://www.w3.org/XML/1998/namespace"/>
    <ds:schemaRef ds:uri="http://purl.org/dc/dcmitype/"/>
  </ds:schemaRefs>
</ds:datastoreItem>
</file>

<file path=customXml/itemProps2.xml><?xml version="1.0" encoding="utf-8"?>
<ds:datastoreItem xmlns:ds="http://schemas.openxmlformats.org/officeDocument/2006/customXml" ds:itemID="{76AA08AE-682D-440A-A6BB-B23914329BBE}">
  <ds:schemaRefs>
    <ds:schemaRef ds:uri="http://schemas.microsoft.com/sharepoint/v3/contenttype/forms"/>
  </ds:schemaRefs>
</ds:datastoreItem>
</file>

<file path=customXml/itemProps3.xml><?xml version="1.0" encoding="utf-8"?>
<ds:datastoreItem xmlns:ds="http://schemas.openxmlformats.org/officeDocument/2006/customXml" ds:itemID="{8FBC970B-DFB6-4677-B37B-B042A43437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34baf3-b662-4e3d-bb6a-56be8779bacb"/>
    <ds:schemaRef ds:uri="306ddc61-b704-4a7f-ab06-53d82fe7b4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Costs</vt:lpstr>
      <vt:lpstr>Year X</vt:lpstr>
      <vt:lpstr>Year XX</vt:lpstr>
      <vt:lpstr>Time conversion table</vt:lpstr>
      <vt:lpstr>Dos and Don'ts</vt:lpstr>
      <vt:lpstr>WAGOLL Primary</vt:lpstr>
      <vt:lpstr>WAGOLL Secondary</vt:lpstr>
      <vt:lpstr>Nursery</vt:lpstr>
      <vt:lpstr>Reception</vt:lpstr>
      <vt:lpstr>Year 1</vt:lpstr>
      <vt:lpstr>Year 2</vt:lpstr>
      <vt:lpstr>Year 3</vt:lpstr>
      <vt:lpstr>Year 4</vt:lpstr>
      <vt:lpstr>Year 5</vt:lpstr>
      <vt:lpstr>Year 6</vt:lpstr>
      <vt:lpstr>Year 7</vt:lpstr>
      <vt:lpstr>Year 8</vt:lpstr>
      <vt:lpstr>Year 9</vt:lpstr>
      <vt:lpstr>Year 10</vt:lpstr>
      <vt:lpstr>Year 11</vt:lpstr>
      <vt:lpstr>Year 12</vt:lpstr>
      <vt:lpstr>Year 13</vt:lpstr>
    </vt:vector>
  </TitlesOfParts>
  <Manager/>
  <Company>St Andrew's Primary School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Mrs Humphries</dc:creator>
  <cp:keywords/>
  <dc:description/>
  <cp:lastModifiedBy>Jess Collings</cp:lastModifiedBy>
  <cp:revision/>
  <dcterms:created xsi:type="dcterms:W3CDTF">2021-10-21T12:57:29Z</dcterms:created>
  <dcterms:modified xsi:type="dcterms:W3CDTF">2023-10-24T08:17:34Z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0354ca5-015e-47ab-9fdb-c0a8323bc23e_Enabled">
    <vt:lpwstr>true</vt:lpwstr>
  </property>
  <property fmtid="{D5CDD505-2E9C-101B-9397-08002B2CF9AE}" pid="3" name="MSIP_Label_d0354ca5-015e-47ab-9fdb-c0a8323bc23e_SetDate">
    <vt:lpwstr>2022-01-06T08:11:54Z</vt:lpwstr>
  </property>
  <property fmtid="{D5CDD505-2E9C-101B-9397-08002B2CF9AE}" pid="4" name="MSIP_Label_d0354ca5-015e-47ab-9fdb-c0a8323bc23e_Method">
    <vt:lpwstr>Privileged</vt:lpwstr>
  </property>
  <property fmtid="{D5CDD505-2E9C-101B-9397-08002B2CF9AE}" pid="5" name="MSIP_Label_d0354ca5-015e-47ab-9fdb-c0a8323bc23e_Name">
    <vt:lpwstr>d0354ca5-015e-47ab-9fdb-c0a8323bc23e</vt:lpwstr>
  </property>
  <property fmtid="{D5CDD505-2E9C-101B-9397-08002B2CF9AE}" pid="6" name="MSIP_Label_d0354ca5-015e-47ab-9fdb-c0a8323bc23e_SiteId">
    <vt:lpwstr>07ebc6c3-7074-4387-a625-b9d918ba4a97</vt:lpwstr>
  </property>
  <property fmtid="{D5CDD505-2E9C-101B-9397-08002B2CF9AE}" pid="7" name="MSIP_Label_d0354ca5-015e-47ab-9fdb-c0a8323bc23e_ActionId">
    <vt:lpwstr>b1e70665-5712-444c-a2b6-f8ca8bae8074</vt:lpwstr>
  </property>
  <property fmtid="{D5CDD505-2E9C-101B-9397-08002B2CF9AE}" pid="8" name="MSIP_Label_d0354ca5-015e-47ab-9fdb-c0a8323bc23e_ContentBits">
    <vt:lpwstr>0</vt:lpwstr>
  </property>
  <property fmtid="{D5CDD505-2E9C-101B-9397-08002B2CF9AE}" pid="9" name="ContentTypeId">
    <vt:lpwstr>0x010100C72A39BE8A20764180442F7F6F012559</vt:lpwstr>
  </property>
  <property fmtid="{D5CDD505-2E9C-101B-9397-08002B2CF9AE}" pid="10" name="MediaServiceImageTags">
    <vt:lpwstr/>
  </property>
</Properties>
</file>